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s104\データ等保存先\220総務課\14 財政\01 財政共通\02 財政分析\財政状況資料集\H28\10月分\"/>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C36" i="9"/>
  <c r="AM35" i="9"/>
  <c r="C35" i="9"/>
  <c r="AM34" i="9"/>
  <c r="C34" i="9"/>
  <c r="U34" i="9" s="1"/>
  <c r="U35" i="9" s="1"/>
  <c r="U36" i="9" s="1"/>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<sst xmlns="http://schemas.openxmlformats.org/spreadsheetml/2006/main" count="1072" uniqueCount="563">
  <si>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</si>
  <si>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</si>
  <si>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</si>
  <si>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</si>
  <si>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</si>
  <si>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</si>
  <si>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</si>
  <si>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</si>
  <si>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</si>
  <si>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</si>
  <si>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</si>
  <si>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</si>
  <si>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</si>
  <si>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</si>
  <si>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</si>
  <si>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</si>
  <si>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</si>
  <si>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</si>
  <si>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</si>
  <si>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</si>
  <si>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</si>
  <si>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</si>
  <si>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</si>
  <si>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</si>
  <si>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</si>
  <si>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</si>
  <si>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</si>
  <si>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</si>
  <si>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</si>
  <si>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</si>
  <si>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</si>
  <si>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</si>
  <si>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</si>
  <si>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</si>
  <si>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</si>
  <si>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</si>
  <si>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</si>
  <si>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</si>
  <si>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</si>
  <si>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</si>
  <si>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</si>
  <si>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</si>
  <si>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</si>
  <si>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</si>
  <si>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</si>
  <si>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</si>
  <si>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</si>
  <si>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</si>
  <si>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</si>
  <si>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</si>
  <si>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</si>
  <si>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</si>
  <si>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</si>
  <si>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</si>
  <si>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</si>
  <si>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</si>
  <si>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</si>
  <si>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</si>
  <si>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</si>
  <si>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</si>
  <si>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</si>
  <si>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</si>
  <si>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</si>
  <si>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</si>
  <si>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</si>
  <si>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</si>
  <si>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</si>
  <si>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</si>
  <si>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</si>
  <si>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</si>
  <si>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</si>
  <si>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</si>
  <si>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</si>
  <si>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</si>
  <si>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</si>
  <si>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</si>
  <si>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</si>
  <si>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</si>
  <si>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</si>
  <si>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</si>
  <si>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</si>
  <si>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</si>
  <si>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</si>
  <si>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</si>
  <si>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</si>
  <si>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</si>
  <si>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</si>
  <si>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</si>
  <si>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</si>
  <si>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</si>
  <si>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</si>
  <si>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</si>
  <si>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</si>
  <si>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</si>
  <si>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</si>
  <si>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</si>
  <si>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</si>
  <si>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</si>
  <si>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</si>
  <si>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</si>
  <si>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</si>
  <si>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</si>
  <si>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</si>
  <si>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</si>
  <si>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</si>
  <si>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</si>
  <si>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</si>
  <si>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</si>
  <si>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</si>
  <si>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</si>
  <si>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</si>
  <si>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</si>
  <si>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</si>
  <si>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</si>
  <si>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</si>
  <si>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</si>
  <si>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</si>
  <si>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</si>
  <si>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</si>
  <si>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</si>
  <si>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</si>
  <si>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</si>
  <si>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</si>
  <si>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</si>
  <si>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</si>
  <si>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</si>
  <si>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</si>
  <si>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</si>
  <si>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</si>
  <si>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</si>
  <si>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</si>
  <si>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</si>
  <si>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</si>
  <si>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</si>
  <si>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</si>
  <si>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</si>
  <si>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</si>
  <si>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</si>
  <si>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</si>
  <si>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</si>
  <si>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</si>
  <si>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</si>
  <si>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</si>
  <si>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</si>
  <si>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</si>
  <si>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</si>
  <si>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</si>
  <si>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</si>
  <si>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</si>
  <si>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</si>
  <si>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</si>
  <si>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</si>
  <si>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</si>
  <si>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</si>
  <si>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</si>
  <si>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</si>
  <si>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</si>
  <si>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</si>
  <si>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</si>
  <si>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</si>
  <si>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</si>
  <si>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</si>
  <si>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</si>
  <si>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</si>
  <si>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</si>
  <si>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</si>
  <si>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</si>
  <si>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</si>
  <si>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</si>
  <si>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</si>
  <si>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</si>
  <si>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</si>
  <si>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</si>
  <si>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</si>
  <si>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</si>
  <si>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</si>
  <si>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</si>
  <si>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</si>
  <si>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</si>
  <si>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</si>
  <si>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</si>
  <si>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</si>
  <si>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</si>
  <si>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</si>
  <si>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</si>
  <si>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</si>
  <si>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</si>
  <si>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</si>
  <si>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</si>
  <si>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</si>
  <si>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</si>
  <si>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</si>
  <si>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</si>
  <si>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</si>
  <si>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</si>
  <si>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</si>
  <si>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島根県吉賀町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</si>
  <si>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</si>
  <si>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</si>
  <si>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</si>
  <si>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</si>
  <si>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</si>
  <si>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</si>
  <si>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</si>
  <si>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</si>
  <si>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</si>
  <si>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</si>
  <si>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</si>
  <si>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</si>
  <si>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</si>
  <si>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</si>
  <si>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</si>
  <si>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</si>
  <si>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</si>
  <si>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</si>
  <si>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</si>
  <si>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</si>
  <si>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</si>
  <si>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</si>
  <si>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</si>
  <si>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</si>
  <si>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</si>
  <si>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</si>
  <si>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</si>
  <si>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</si>
  <si>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</si>
  <si>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</si>
  <si>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</si>
  <si>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</si>
  <si>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</si>
  <si>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</si>
  <si>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</si>
  <si>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</si>
  <si>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</si>
  <si>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</si>
  <si>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</si>
  <si>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</si>
  <si>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</si>
  <si>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</si>
  <si>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</si>
  <si>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</si>
  <si>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</si>
  <si>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</si>
  <si>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</si>
  <si>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</si>
  <si>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</si>
  <si>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</si>
  <si>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</si>
  <si>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</si>
  <si>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</si>
  <si>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</si>
  <si>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</si>
  <si>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</si>
  <si>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</si>
  <si>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</si>
  <si>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</si>
  <si>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</si>
  <si>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</si>
  <si>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</si>
  <si>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</si>
  <si>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</si>
  <si>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</si>
  <si>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</si>
  <si>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</si>
  <si>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</si>
  <si>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</si>
  <si>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</si>
  <si>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</si>
  <si>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</si>
  <si>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</si>
  <si>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</si>
  <si>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</si>
  <si>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</si>
  <si>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</si>
  <si>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</si>
  <si>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</si>
  <si>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</si>
  <si>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</si>
  <si>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</si>
  <si>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</si>
  <si>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</si>
  <si>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</si>
  <si>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</si>
  <si>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</si>
  <si>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</si>
  <si>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</si>
  <si>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</si>
  <si>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</si>
  <si>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</si>
  <si>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</si>
  <si>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</si>
  <si>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</si>
  <si>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</si>
  <si>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</si>
  <si>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</si>
  <si>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</si>
  <si>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</si>
  <si>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</si>
  <si>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</si>
  <si>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</si>
  <si>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</si>
  <si>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</si>
  <si>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</si>
  <si>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</si>
  <si>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</si>
  <si>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</si>
  <si>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</si>
  <si>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</si>
  <si>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</si>
  <si>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</si>
  <si>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</si>
  <si>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</si>
  <si>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</si>
  <si>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</si>
  <si>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</si>
  <si>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</si>
  <si>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</si>
  <si>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</si>
  <si>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</si>
  <si>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</si>
  <si>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</si>
  <si>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</si>
  <si>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</si>
  <si>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</si>
  <si>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</si>
  <si>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</si>
  <si>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</si>
  <si>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</si>
  <si>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</si>
  <si>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</si>
  <si>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</si>
  <si>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</si>
  <si>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</si>
  <si>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</si>
  <si>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</si>
  <si>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</si>
  <si>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</si>
  <si>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</si>
  <si>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</si>
  <si>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</si>
  <si>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</si>
  <si>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</si>
  <si>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</si>
  <si>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</si>
  <si>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</si>
  <si>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島根県吉賀町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</si>
  <si>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</si>
  <si>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</si>
  <si>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</si>
  <si>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</si>
  <si>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</si>
  <si>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</si>
  <si>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</si>
  <si>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</si>
  <si>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</si>
  <si>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</si>
  <si>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</si>
  <si>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</si>
  <si>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</si>
  <si>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</si>
  <si>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</si>
  <si>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</si>
  <si>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</si>
  <si>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</si>
  <si>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</si>
  <si>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</si>
  <si>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</si>
  <si>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</si>
  <si>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</si>
  <si>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</si>
  <si>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</si>
  <si>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</si>
  <si>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</si>
  <si>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</si>
  <si>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</si>
  <si>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</si>
  <si>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</si>
  <si>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</si>
  <si>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</si>
  <si>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</si>
  <si>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</si>
  <si>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</si>
  <si>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</si>
  <si>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小水力発電事業特別会計</t>
    <phoneticPr fontId="5"/>
  </si>
  <si>
    <t>法非適用企業</t>
    <phoneticPr fontId="5"/>
  </si>
  <si>
    <t>簡易水道事業特別会計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</si>
  <si>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</si>
  <si>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</si>
  <si>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</si>
  <si>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</si>
  <si>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</si>
  <si>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</si>
  <si>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</si>
  <si>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</si>
  <si>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</si>
  <si>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</si>
  <si>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</si>
  <si>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</si>
  <si>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</si>
  <si>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</si>
  <si>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</si>
  <si>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</si>
  <si>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</si>
  <si>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</si>
  <si>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</si>
  <si>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</si>
  <si>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</si>
  <si>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</si>
  <si>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</si>
  <si>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</si>
  <si>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</si>
  <si>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</si>
  <si>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</si>
  <si>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</si>
  <si>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</si>
  <si>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</si>
  <si>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</si>
  <si>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</si>
  <si>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</si>
  <si>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</si>
  <si>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</si>
  <si>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</si>
  <si>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</si>
  <si>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</si>
  <si>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</si>
  <si>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</si>
  <si>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</si>
  <si>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</si>
  <si>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</si>
  <si>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</si>
  <si>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</si>
  <si>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</si>
  <si>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</si>
  <si>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</si>
  <si>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</si>
  <si>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</si>
  <si>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</si>
  <si>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</si>
  <si>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</si>
  <si>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</si>
  <si>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</si>
  <si>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</si>
  <si>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</si>
  <si>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</si>
  <si>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</si>
  <si>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</si>
  <si>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</si>
  <si>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</si>
  <si>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</si>
  <si>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</si>
  <si>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</si>
  <si>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</si>
  <si>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</si>
  <si>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</si>
  <si>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</si>
  <si>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</si>
  <si>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</si>
  <si>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</si>
  <si>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</si>
  <si>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</si>
  <si>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</si>
  <si>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</si>
  <si>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</si>
  <si>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</si>
  <si>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</si>
  <si>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</si>
  <si>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</si>
  <si>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</si>
  <si>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</si>
  <si>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</si>
  <si>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</si>
  <si>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</si>
  <si>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</si>
  <si>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</si>
  <si>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</si>
  <si>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</si>
  <si>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</si>
  <si>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</si>
  <si>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</si>
  <si>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</si>
  <si>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</si>
  <si>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</si>
  <si>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</si>
  <si>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</si>
  <si>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</si>
  <si>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</si>
  <si>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</si>
  <si>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</si>
  <si>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</si>
  <si>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</si>
  <si>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</si>
  <si>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</si>
  <si>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</si>
  <si>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</si>
  <si>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</si>
  <si>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</si>
  <si>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</si>
  <si>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</si>
  <si>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</si>
  <si>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</si>
  <si>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</si>
  <si>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</si>
  <si>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</si>
  <si>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</si>
  <si>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</si>
  <si>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</si>
  <si>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</si>
  <si>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</si>
  <si>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</si>
  <si>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</si>
  <si>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</si>
  <si>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</si>
  <si>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</si>
  <si>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</si>
  <si>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</si>
  <si>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</si>
  <si>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</si>
  <si>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</si>
  <si>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</si>
  <si>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</si>
  <si>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</si>
  <si>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</si>
  <si>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</si>
  <si>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</si>
  <si>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簡易水道事業特別会計</t>
  </si>
  <si>
    <t>小水力発電事業特別会計</t>
  </si>
  <si>
    <t>介護保険事業特別会計</t>
  </si>
  <si>
    <t>下水道事業特別会計</t>
  </si>
  <si>
    <t>農業集落排水事業特別会計</t>
  </si>
  <si>
    <t>国民健康保険事業特別会計</t>
  </si>
  <si>
    <t>後期高齢者医療保険事業特別会計</t>
  </si>
  <si>
    <t>▲ 0.03</t>
  </si>
  <si>
    <t>その他会計（赤字）</t>
  </si>
  <si>
    <t>その他会計（黒字）</t>
  </si>
  <si>
    <t>(株)エポックかきのきむら</t>
  </si>
  <si>
    <t>(株)サンエム</t>
  </si>
  <si>
    <t>(社)吉賀町農業公社</t>
  </si>
  <si>
    <t>吉賀町土地開発公社</t>
  </si>
  <si>
    <t>-</t>
    <phoneticPr fontId="2"/>
  </si>
  <si>
    <t>-</t>
    <phoneticPr fontId="2"/>
  </si>
  <si>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</si>
  <si>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</si>
  <si>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</si>
  <si>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</si>
  <si>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</si>
  <si>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</si>
  <si>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</si>
  <si>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</si>
  <si>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</si>
  <si>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</si>
  <si>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</si>
  <si>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</si>
  <si>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</si>
  <si>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</si>
  <si>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</si>
  <si>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</si>
  <si>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</si>
  <si>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</si>
  <si>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</si>
  <si>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</si>
  <si>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</si>
  <si>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</si>
  <si>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実質公債比率は類似団体平均を下回っている。
　町村合併以降、積極的な繰上償還の実施や地方債の借入抑制等により、地方債の現在高は減少傾向にあったが、平成27年度以降は公共施設等整備事業の財源として新規地方債発行額の増加により、地方債残高が増加に転じるとともに、新規発行分地方債の償還開始により、元利償還金が増加していく見込である。
　全庁的な事務事業の見直しを進めながら適切な財政運営に努めていく。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</si>
</sst>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extLst xmlns:c16r2="http://schemas.microsoft.com/office/drawing/2015/06/chart">
            <c:ext xmlns:c16="http://schemas.microsoft.com/office/drawing/2014/chart" uri="{C3380CC4-5D6E-409C-BE32-E72D297353CC}">
              <c16:uniqueId val="{00000000-1B5A-4B14-BACB-B51A076900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153701</c:v>
                </c:pt>
                <c:pt idx="1">
                  <c:v>83977</c:v>
                </c:pt>
                <c:pt idx="2">
                  <c:v>195648</c:v>
                </c:pt>
                <c:pt idx="3">
                  <c:v>257666</c:v>
                </c:pt>
                <c:pt idx="4">
                  <c:v>201893</c:v>
                </c:pt>
              </c:numCache>
            </c:numRef>
          </c:val>
          <c:smooth val="0"/>
          <c:extLst xmlns:c16r2="http://schemas.microsoft.com/office/drawing/2015/06/chart">
            <c:ext xmlns:c16="http://schemas.microsoft.com/office/drawing/2014/chart" uri="{C3380CC4-5D6E-409C-BE32-E72D297353CC}">
              <c16:uniqueId val="{00000001-1B5A-4B14-BACB-B51A07690022}"/>
            </c:ext>
          </c:extLst>
        </c:ser>
        <c:dLbls>
          <c:showLegendKey val="0"/>
          <c:showVal val="0"/>
          <c:showCatName val="0"/>
          <c:showSerName val="0"/>
          <c:showPercent val="0"/>
          <c:showBubbleSize val="0"/>
        </c:dLbls>
        <c:marker val="1"/>
        <c:smooth val="0"/>
        <c:axId val="502994640"/>
        <c:axId val="502996600"/>
      </c:lineChart>
      <c:catAx>
        <c:axId val="50299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2996600"/>
        <c:crosses val="autoZero"/>
        <c:auto val="1"/>
        <c:lblAlgn val="ctr"/>
        <c:lblOffset val="100"/>
        <c:tickLblSkip val="1"/>
        <c:tickMarkSkip val="1"/>
        <c:noMultiLvlLbl val="0"/>
      </c:catAx>
      <c:valAx>
        <c:axId val="5029966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299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5.76</c:v>
                </c:pt>
                <c:pt idx="1">
                  <c:v>8.08</c:v>
                </c:pt>
                <c:pt idx="2">
                  <c:v>6.07</c:v>
                </c:pt>
                <c:pt idx="3">
                  <c:v>4.62</c:v>
                </c:pt>
                <c:pt idx="4">
                  <c:v>5.88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26.21</c:v>
                </c:pt>
                <c:pt idx="1">
                  <c:v>28.27</c:v>
                </c:pt>
                <c:pt idx="2">
                  <c:v>31.94</c:v>
                </c:pt>
                <c:pt idx="3">
                  <c:v>32.32</c:v>
                </c:pt>
                <c:pt idx="4">
                  <c:v>33.26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02873512"/>
        <c:axId val="502877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1.91</c:v>
                </c:pt>
                <c:pt idx="1">
                  <c:v>6.1</c:v>
                </c:pt>
                <c:pt idx="2">
                  <c:v>3.09</c:v>
                </c:pt>
                <c:pt idx="3">
                  <c:v>2.04</c:v>
                </c:pt>
                <c:pt idx="4">
                  <c:v>1.1599999999999999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02873512"/>
        <c:axId val="502877432"/>
      </c:lineChart>
      <c:catAx>
        <c:axId val="50287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877432"/>
        <c:crosses val="autoZero"/>
        <c:auto val="1"/>
        <c:lblAlgn val="ctr"/>
        <c:lblOffset val="100"/>
        <c:tickLblSkip val="1"/>
        <c:tickMarkSkip val="1"/>
        <c:noMultiLvlLbl val="0"/>
      </c:catAx>
      <c:valAx>
        <c:axId val="502877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87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0.03</c:v>
                </c:pt>
                <c:pt idx="7">
                  <c:v>#N/A</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0.99</c:v>
                </c:pt>
                <c:pt idx="2">
                  <c:v>#N/A</c:v>
                </c:pt>
                <c:pt idx="3">
                  <c:v>0.37</c:v>
                </c:pt>
                <c:pt idx="4">
                  <c:v>#N/A</c:v>
                </c:pt>
                <c:pt idx="5">
                  <c:v>0.32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0.03</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小水力発電事業特別会計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0.01</c:v>
                </c:pt>
                <c:pt idx="4">
                  <c:v>#N/A</c:v>
                </c:pt>
                <c:pt idx="5">
                  <c:v>0.01</c:v>
                </c:pt>
                <c:pt idx="6">
                  <c:v>#N/A</c:v>
                </c:pt>
                <c:pt idx="7">
                  <c:v>0.01</c:v>
                </c:pt>
                <c:pt idx="8">
                  <c:v>#N/A</c:v>
                </c:pt>
                <c:pt idx="9">
                  <c:v>0.13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0.02</c:v>
                </c:pt>
                <c:pt idx="4">
                  <c:v>#N/A</c:v>
                </c:pt>
                <c:pt idx="5">
                  <c:v>0.02</c:v>
                </c:pt>
                <c:pt idx="6">
                  <c:v>#N/A</c:v>
                </c:pt>
                <c:pt idx="7">
                  <c:v>0.1</c:v>
                </c:pt>
                <c:pt idx="8">
                  <c:v>#N/A</c:v>
                </c:pt>
                <c:pt idx="9">
                  <c:v>0.74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c:v>
                </c:pt>
                <c:pt idx="2">
                  <c:v>#N/A</c:v>
                </c:pt>
                <c:pt idx="3">
                  <c:v>8.07</c:v>
                </c:pt>
                <c:pt idx="4">
                  <c:v>#N/A</c:v>
                </c:pt>
                <c:pt idx="5">
                  <c:v>6.06</c:v>
                </c:pt>
                <c:pt idx="6">
                  <c:v>#N/A</c:v>
                </c:pt>
                <c:pt idx="7">
                  <c:v>4.62</c:v>
                </c:pt>
                <c:pt idx="8">
                  <c:v>#N/A</c:v>
                </c:pt>
                <c:pt idx="9">
                  <c:v>5.87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02872728"/>
        <c:axId val="502873904"/>
      </c:barChart>
      <c:catAx>
        <c:axId val="50287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873904"/>
        <c:crosses val="autoZero"/>
        <c:auto val="1"/>
        <c:lblAlgn val="ctr"/>
        <c:lblOffset val="100"/>
        <c:tickLblSkip val="1"/>
        <c:tickMarkSkip val="1"/>
        <c:noMultiLvlLbl val="0"/>
      </c:catAx>
      <c:valAx>
        <c:axId val="50287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872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890</c:v>
                </c:pt>
                <c:pt idx="5">
                  <c:v>906</c:v>
                </c:pt>
                <c:pt idx="8">
                  <c:v>910</c:v>
                </c:pt>
                <c:pt idx="11">
                  <c:v>809</c:v>
                </c:pt>
                <c:pt idx="14">
                  <c:v>801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78</c:v>
                </c:pt>
                <c:pt idx="6">
                  <c:v>61</c:v>
                </c:pt>
                <c:pt idx="9">
                  <c:v>63</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182</c:v>
                </c:pt>
                <c:pt idx="3">
                  <c:v>189</c:v>
                </c:pt>
                <c:pt idx="6">
                  <c:v>185</c:v>
                </c:pt>
                <c:pt idx="9">
                  <c:v>168</c:v>
                </c:pt>
                <c:pt idx="12">
                  <c:v>206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887</c:v>
                </c:pt>
                <c:pt idx="3">
                  <c:v>883</c:v>
                </c:pt>
                <c:pt idx="6">
                  <c:v>848</c:v>
                </c:pt>
                <c:pt idx="9">
                  <c:v>738</c:v>
                </c:pt>
                <c:pt idx="12">
                  <c:v>716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02994248"/>
        <c:axId val="502874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257</c:v>
                </c:pt>
                <c:pt idx="2">
                  <c:v>#N/A</c:v>
                </c:pt>
                <c:pt idx="3">
                  <c:v>#N/A</c:v>
                </c:pt>
                <c:pt idx="4">
                  <c:v>245</c:v>
                </c:pt>
                <c:pt idx="5">
                  <c:v>#N/A</c:v>
                </c:pt>
                <c:pt idx="6">
                  <c:v>#N/A</c:v>
                </c:pt>
                <c:pt idx="7">
                  <c:v>185</c:v>
                </c:pt>
                <c:pt idx="8">
                  <c:v>#N/A</c:v>
                </c:pt>
                <c:pt idx="9">
                  <c:v>#N/A</c:v>
                </c:pt>
                <c:pt idx="10">
                  <c:v>161</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02994248"/>
        <c:axId val="502874296"/>
      </c:lineChart>
      <c:catAx>
        <c:axId val="502994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874296"/>
        <c:crosses val="autoZero"/>
        <c:auto val="1"/>
        <c:lblAlgn val="ctr"/>
        <c:lblOffset val="100"/>
        <c:tickLblSkip val="1"/>
        <c:tickMarkSkip val="1"/>
        <c:noMultiLvlLbl val="0"/>
      </c:catAx>
      <c:valAx>
        <c:axId val="502874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994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7747</c:v>
                </c:pt>
                <c:pt idx="5">
                  <c:v>7429</c:v>
                </c:pt>
                <c:pt idx="8">
                  <c:v>7514</c:v>
                </c:pt>
                <c:pt idx="11">
                  <c:v>7950</c:v>
                </c:pt>
                <c:pt idx="14">
                  <c:v>8087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550</c:v>
                </c:pt>
                <c:pt idx="5">
                  <c:v>483</c:v>
                </c:pt>
                <c:pt idx="8">
                  <c:v>502</c:v>
                </c:pt>
                <c:pt idx="11">
                  <c:v>505</c:v>
                </c:pt>
                <c:pt idx="14">
                  <c:v>506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2761</c:v>
                </c:pt>
                <c:pt idx="5">
                  <c:v>2952</c:v>
                </c:pt>
                <c:pt idx="8">
                  <c:v>2664</c:v>
                </c:pt>
                <c:pt idx="11">
                  <c:v>2637</c:v>
                </c:pt>
                <c:pt idx="14">
                  <c:v>2635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1238</c:v>
                </c:pt>
                <c:pt idx="3">
                  <c:v>1231</c:v>
                </c:pt>
                <c:pt idx="6">
                  <c:v>1155</c:v>
                </c:pt>
                <c:pt idx="9">
                  <c:v>1118</c:v>
                </c:pt>
                <c:pt idx="12">
                  <c:v>1131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352</c:v>
                </c:pt>
                <c:pt idx="3">
                  <c:v>280</c:v>
                </c:pt>
                <c:pt idx="6">
                  <c:v>222</c:v>
                </c:pt>
                <c:pt idx="9">
                  <c:v>167</c:v>
                </c:pt>
                <c:pt idx="12">
                  <c:v>117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3186</c:v>
                </c:pt>
                <c:pt idx="3">
                  <c:v>3260</c:v>
                </c:pt>
                <c:pt idx="6">
                  <c:v>3509</c:v>
                </c:pt>
                <c:pt idx="9">
                  <c:v>3493</c:v>
                </c:pt>
                <c:pt idx="12">
                  <c:v>3438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5</c:v>
                </c:pt>
                <c:pt idx="6">
                  <c:v>4</c:v>
                </c:pt>
                <c:pt idx="9">
                  <c:v>4</c:v>
                </c:pt>
                <c:pt idx="12">
                  <c:v>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7269</c:v>
                </c:pt>
                <c:pt idx="3">
                  <c:v>6774</c:v>
                </c:pt>
                <c:pt idx="6">
                  <c:v>6605</c:v>
                </c:pt>
                <c:pt idx="9">
                  <c:v>7165</c:v>
                </c:pt>
                <c:pt idx="12">
                  <c:v>7623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02875080"/>
        <c:axId val="50287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992</c:v>
                </c:pt>
                <c:pt idx="2">
                  <c:v>#N/A</c:v>
                </c:pt>
                <c:pt idx="3">
                  <c:v>#N/A</c:v>
                </c:pt>
                <c:pt idx="4">
                  <c:v>686</c:v>
                </c:pt>
                <c:pt idx="5">
                  <c:v>#N/A</c:v>
                </c:pt>
                <c:pt idx="6">
                  <c:v>#N/A</c:v>
                </c:pt>
                <c:pt idx="7">
                  <c:v>816</c:v>
                </c:pt>
                <c:pt idx="8">
                  <c:v>#N/A</c:v>
                </c:pt>
                <c:pt idx="9">
                  <c:v>#N/A</c:v>
                </c:pt>
                <c:pt idx="10">
                  <c:v>854</c:v>
                </c:pt>
                <c:pt idx="11">
                  <c:v>#N/A</c:v>
                </c:pt>
                <c:pt idx="12">
                  <c:v>#N/A</c:v>
                </c:pt>
                <c:pt idx="13">
                  <c:v>1083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02875080"/>
        <c:axId val="502875472"/>
      </c:lineChart>
      <c:catAx>
        <c:axId val="50287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875472"/>
        <c:crosses val="autoZero"/>
        <c:auto val="1"/>
        <c:lblAlgn val="ctr"/>
        <c:lblOffset val="100"/>
        <c:tickLblSkip val="1"/>
        <c:tickMarkSkip val="1"/>
        <c:noMultiLvlLbl val="0"/>
      </c:catAx>
      <c:valAx>
        <c:axId val="50287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87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{FFE77DF1-BAE8-4D76-A9D9-1F72820A2041}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{E8970C91-FF8F-4464-B3C9-A89EAEE5E548}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{CB59309A-91A7-490D-A3C0-61D60EFA243B}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{5D8464F5-8C2F-40D2-B281-080E724143FA}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{F6EBFBAF-90AD-4F9B-A578-F2CC86860302}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{9C2DC244-F7AD-4474-9636-9C3B4D48EA53}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{1703AF83-FFCA-4801-9EFB-4CD6937773DE}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{7A14374B-CE65-4ECA-B133-AB39CEE68155}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{2B707E30-FEF3-40BD-88B1-294095281DB5}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{F29CF900-DCA1-493C-B397-86E974CD2A39}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4268944"/>
        <c:axId val="414270120"/>
      </c:scatterChart>
      <c:valAx>
        <c:axId val="414268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270120"/>
        <c:crosses val="autoZero"/>
        <c:crossBetween val="midCat"/>
      </c:valAx>
      <c:valAx>
        <c:axId val="414270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268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{7D1A3AF4-B56A-4891-81C0-F67F26B03D6E}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{002072DE-AD8A-48F8-B734-4F2EDACB0D82}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{71F49F76-D531-4007-8462-BC0D842E8029}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{1569323D-7248-4AD8-B2C4-E59A35244E5B}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{C76DCD54-530A-40D0-89CC-05A940721EC2}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8.8000000000000007</c:v>
                </c:pt>
                <c:pt idx="2">
                  <c:v>7</c:v>
                </c:pt>
                <c:pt idx="3">
                  <c:v>6.1</c:v>
                </c:pt>
                <c:pt idx="4">
                  <c:v>5.5</c:v>
                </c:pt>
              </c:numCache>
            </c:numRef>
          </c:xVal>
          <c:yVal>
            <c:numRef>
              <c:f>公会計指標分析・財政指標組合せ分析表!$K$73:$O$73</c:f>
              <c:numCache>
                <c:formatCode>#,##0.0;"▲ "#,##0.0</c:formatCode>
                <c:ptCount val="5"/>
                <c:pt idx="0">
                  <c:v>30.1</c:v>
                </c:pt>
                <c:pt idx="1">
                  <c:v>21.1</c:v>
                </c:pt>
                <c:pt idx="2">
                  <c:v>26.2</c:v>
                </c:pt>
                <c:pt idx="3">
                  <c:v>26.9</c:v>
                </c:pt>
                <c:pt idx="4">
                  <c:v>35.299999999999997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{D5F1839B-EA88-4417-8118-BDD908168C8E}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{21E4CFA3-F1EE-460B-8FF9-1671973340A6}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{9130D1C5-F9AF-4692-9336-26176E73ED58}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{2AC3438E-141B-4BE2-98C2-943EAB1D4997}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{15C7A71D-B4DB-45EE-91CF-7862C4A21C94}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4272080"/>
        <c:axId val="414327352"/>
      </c:scatterChart>
      <c:valAx>
        <c:axId val="414272080"/>
        <c:scaling>
          <c:orientation val="minMax"/>
          <c:max val="11.4"/>
          <c:min val="5.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327352"/>
        <c:crosses val="autoZero"/>
        <c:crossBetween val="midCat"/>
      </c:valAx>
      <c:valAx>
        <c:axId val="414327352"/>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27208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町村合併以降、積極的な繰上償還の実施や地方債の借入抑制等により、元利償還金が年々減少している。</a:t>
          </a:r>
          <a:endParaRPr lang="ja-JP" altLang="ja-JP" sz="1400">
            <a:effectLst/>
          </a:endParaRPr>
        </a:p>
        <a:p>
          <a:r>
            <a:rPr kumimoji="1" lang="ja-JP" altLang="ja-JP" sz="1100">
              <a:solidFill>
                <a:schemeClr val="dk1"/>
              </a:solidFill>
              <a:effectLst/>
              <a:latin typeface="+mn-lt"/>
              <a:ea typeface="+mn-ea"/>
              <a:cs typeface="+mn-cs"/>
            </a:rPr>
            <a:t>　実質公債比率の分子全体としては、過疎債や合併特例債等の交付税算入率の高い起債が多くなっており元利償還金等と交付税算入公債費等との差が小さくなっている。</a:t>
          </a:r>
          <a:endParaRPr lang="ja-JP" altLang="ja-JP" sz="1400">
            <a:effectLst/>
          </a:endParaRPr>
        </a:p>
        <a:p>
          <a:r>
            <a:rPr kumimoji="1" lang="ja-JP" altLang="ja-JP" sz="1100">
              <a:solidFill>
                <a:schemeClr val="dk1"/>
              </a:solidFill>
              <a:effectLst/>
              <a:latin typeface="+mn-lt"/>
              <a:ea typeface="+mn-ea"/>
              <a:cs typeface="+mn-cs"/>
            </a:rPr>
            <a:t>　そのため減少傾向ではあるが、今後は新規発行分地方債の償還開始により、元利償還金が増加していく見込であるため、発行と償還のスケジュール調整が重要になる。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町村合併以降、積極的な繰上償還の実施や地方債の借入抑制等により、地方債の現在高は減少傾向にあったが、平成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年度は公共施設等整備事業の財源として新規地方債発行額の増加により、地方債残高が増加に転じている。</a:t>
          </a:r>
          <a:endParaRPr lang="ja-JP" altLang="ja-JP" sz="1400">
            <a:effectLst/>
          </a:endParaRPr>
        </a:p>
        <a:p>
          <a:r>
            <a:rPr kumimoji="1" lang="ja-JP" altLang="ja-JP" sz="1100">
              <a:solidFill>
                <a:schemeClr val="dk1"/>
              </a:solidFill>
              <a:effectLst/>
              <a:latin typeface="+mn-lt"/>
              <a:ea typeface="+mn-ea"/>
              <a:cs typeface="+mn-cs"/>
            </a:rPr>
            <a:t>　また、下水道事業会計等の公営企業に対する繰出金が高止まりしている。</a:t>
          </a:r>
          <a:endParaRPr lang="ja-JP" altLang="ja-JP" sz="1400">
            <a:effectLst/>
          </a:endParaRPr>
        </a:p>
        <a:p>
          <a:r>
            <a:rPr kumimoji="1" lang="ja-JP" altLang="ja-JP" sz="1100">
              <a:solidFill>
                <a:schemeClr val="dk1"/>
              </a:solidFill>
              <a:effectLst/>
              <a:latin typeface="+mn-lt"/>
              <a:ea typeface="+mn-ea"/>
              <a:cs typeface="+mn-cs"/>
            </a:rPr>
            <a:t>　また、充当可能基金は、平成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年度に小水力発電施設改良事業に充当したことから大きく減少している。</a:t>
          </a:r>
          <a:endParaRPr lang="ja-JP" altLang="ja-JP" sz="1400">
            <a:effectLst/>
          </a:endParaRPr>
        </a:p>
        <a:p>
          <a:r>
            <a:rPr kumimoji="1" lang="ja-JP" altLang="ja-JP" sz="1100">
              <a:solidFill>
                <a:schemeClr val="dk1"/>
              </a:solidFill>
              <a:effectLst/>
              <a:latin typeface="+mn-lt"/>
              <a:ea typeface="+mn-ea"/>
              <a:cs typeface="+mn-cs"/>
            </a:rPr>
            <a:t>　将来負担額及び充当可能財源等はともに増加したが、増加額の影響により将来負担比率の分子全体は増加している。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から引き続き</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となったものの、類似団体平均の</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を大きく下回っている（△</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endParaRPr lang="ja-JP" altLang="ja-JP" sz="1400">
            <a:effectLst/>
          </a:endParaRPr>
        </a:p>
        <a:p>
          <a:r>
            <a:rPr kumimoji="1" lang="ja-JP" altLang="ja-JP" sz="1100">
              <a:solidFill>
                <a:schemeClr val="dk1"/>
              </a:solidFill>
              <a:effectLst/>
              <a:latin typeface="+mn-lt"/>
              <a:ea typeface="+mn-ea"/>
              <a:cs typeface="+mn-cs"/>
            </a:rPr>
            <a:t>　本町は、</a:t>
          </a:r>
          <a:r>
            <a:rPr kumimoji="1" lang="ja-JP" altLang="en-US" sz="1100">
              <a:solidFill>
                <a:schemeClr val="dk1"/>
              </a:solidFill>
              <a:effectLst/>
              <a:latin typeface="+mn-lt"/>
              <a:ea typeface="+mn-ea"/>
              <a:cs typeface="+mn-cs"/>
            </a:rPr>
            <a:t>中山間に位置する</a:t>
          </a:r>
          <a:r>
            <a:rPr kumimoji="1" lang="ja-JP" altLang="ja-JP" sz="1100">
              <a:solidFill>
                <a:schemeClr val="dk1"/>
              </a:solidFill>
              <a:effectLst/>
              <a:latin typeface="+mn-lt"/>
              <a:ea typeface="+mn-ea"/>
              <a:cs typeface="+mn-cs"/>
            </a:rPr>
            <a:t>過疎地域であり、大きな企業や商業の集積地が非常に少ないため、法人関係の収入が乏しく、この状況を直ちに改善することは困難である。</a:t>
          </a:r>
          <a:endParaRPr lang="ja-JP" altLang="ja-JP" sz="1400">
            <a:effectLst/>
          </a:endParaRPr>
        </a:p>
        <a:p>
          <a:r>
            <a:rPr kumimoji="1" lang="ja-JP" altLang="ja-JP" sz="1100">
              <a:solidFill>
                <a:schemeClr val="dk1"/>
              </a:solidFill>
              <a:effectLst/>
              <a:latin typeface="+mn-lt"/>
              <a:ea typeface="+mn-ea"/>
              <a:cs typeface="+mn-cs"/>
            </a:rPr>
            <a:t>　今後は、第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次行財政改革プラン（</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）に基づき、全庁的な事務事業の見直しによる歳出削減を図るとともに、税負担の公平性を保つほか、定住対策に取り組むことで持続可能な財政基盤の確立に努める。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119138</xdr:rowOff>
    </xdr:to>
    <xdr:cxnSp macro="">
      <xdr:nvCxnSpPr>
        <xdr:cNvPr id="72" name="直線コネクタ 71"/>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74" name="テキスト ボックス 73"/>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119138</xdr:rowOff>
    </xdr:to>
    <xdr:cxnSp macro="">
      <xdr:nvCxnSpPr>
        <xdr:cNvPr id="75" name="直線コネクタ 74"/>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77" name="テキスト ボックス 76"/>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119138</xdr:rowOff>
    </xdr:to>
    <xdr:cxnSp macro="">
      <xdr:nvCxnSpPr>
        <xdr:cNvPr id="78" name="直線コネクタ 77"/>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2" name="テキスト ボックス 81"/>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68338</xdr:rowOff>
    </xdr:from>
    <xdr:to>
      <xdr:col>4</xdr:col>
      <xdr:colOff>533400</xdr:colOff>
      <xdr:row>44</xdr:row>
      <xdr:rowOff>169938</xdr:rowOff>
    </xdr:to>
    <xdr:sp macro="" textlink="">
      <xdr:nvSpPr>
        <xdr:cNvPr id="92" name="円/楕円 91"/>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154715</xdr:rowOff>
    </xdr:from>
    <xdr:ext cx="762000" cy="259045"/>
    <xdr:sp macro="" textlink="">
      <xdr:nvSpPr>
        <xdr:cNvPr id="93" name="テキスト ボックス 92"/>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en-US" altLang="ja-JP" sz="1100">
              <a:solidFill>
                <a:schemeClr val="dk1"/>
              </a:solidFill>
              <a:effectLst/>
              <a:latin typeface="+mn-lt"/>
              <a:ea typeface="+mn-ea"/>
              <a:cs typeface="+mn-cs"/>
            </a:rPr>
            <a:t>84.1</a:t>
          </a:r>
          <a:r>
            <a:rPr kumimoji="1" lang="ja-JP" altLang="ja-JP" sz="1100">
              <a:solidFill>
                <a:schemeClr val="dk1"/>
              </a:solidFill>
              <a:effectLst/>
              <a:latin typeface="+mn-lt"/>
              <a:ea typeface="+mn-ea"/>
              <a:cs typeface="+mn-cs"/>
            </a:rPr>
            <a:t>％となった。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分子となる歳出において物件費や補助費等が増加したのと、分母となる歳入において臨時財政対策債などが減少したことによる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県内平均</a:t>
          </a:r>
          <a:r>
            <a:rPr kumimoji="1" lang="en-US" altLang="ja-JP" sz="1100">
              <a:solidFill>
                <a:schemeClr val="dk1"/>
              </a:solidFill>
              <a:effectLst/>
              <a:latin typeface="+mn-lt"/>
              <a:ea typeface="+mn-ea"/>
              <a:cs typeface="+mn-cs"/>
            </a:rPr>
            <a:t>91.5</a:t>
          </a:r>
          <a:r>
            <a:rPr kumimoji="1" lang="ja-JP" altLang="ja-JP" sz="1100">
              <a:solidFill>
                <a:schemeClr val="dk1"/>
              </a:solidFill>
              <a:effectLst/>
              <a:latin typeface="+mn-lt"/>
              <a:ea typeface="+mn-ea"/>
              <a:cs typeface="+mn-cs"/>
            </a:rPr>
            <a:t>％や類似団体平均</a:t>
          </a:r>
          <a:r>
            <a:rPr kumimoji="1" lang="en-US" altLang="ja-JP" sz="1100">
              <a:solidFill>
                <a:schemeClr val="dk1"/>
              </a:solidFill>
              <a:effectLst/>
              <a:latin typeface="+mn-lt"/>
              <a:ea typeface="+mn-ea"/>
              <a:cs typeface="+mn-cs"/>
            </a:rPr>
            <a:t>85.9</a:t>
          </a:r>
          <a:r>
            <a:rPr kumimoji="1" lang="ja-JP" altLang="ja-JP" sz="1100">
              <a:solidFill>
                <a:schemeClr val="dk1"/>
              </a:solidFill>
              <a:effectLst/>
              <a:latin typeface="+mn-lt"/>
              <a:ea typeface="+mn-ea"/>
              <a:cs typeface="+mn-cs"/>
            </a:rPr>
            <a:t>％と比較しても低い状況にある。</a:t>
          </a:r>
          <a:endParaRPr lang="ja-JP" altLang="ja-JP" sz="1400">
            <a:effectLst/>
          </a:endParaRPr>
        </a:p>
        <a:p>
          <a:r>
            <a:rPr kumimoji="1" lang="ja-JP" altLang="ja-JP" sz="1100">
              <a:solidFill>
                <a:schemeClr val="dk1"/>
              </a:solidFill>
              <a:effectLst/>
              <a:latin typeface="+mn-lt"/>
              <a:ea typeface="+mn-ea"/>
              <a:cs typeface="+mn-cs"/>
            </a:rPr>
            <a:t>　これまで、公債費が順調に減少してきた経過もあるが、今後は公共施設の更新等を控え公債費負担の増加が見込まれる。また、医療</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関係の</a:t>
          </a:r>
          <a:r>
            <a:rPr kumimoji="1" lang="ja-JP" altLang="en-US" sz="1100">
              <a:solidFill>
                <a:schemeClr val="dk1"/>
              </a:solidFill>
              <a:effectLst/>
              <a:latin typeface="+mn-lt"/>
              <a:ea typeface="+mn-ea"/>
              <a:cs typeface="+mn-cs"/>
            </a:rPr>
            <a:t>補助や</a:t>
          </a:r>
          <a:r>
            <a:rPr kumimoji="1" lang="ja-JP" altLang="ja-JP" sz="1100">
              <a:solidFill>
                <a:schemeClr val="dk1"/>
              </a:solidFill>
              <a:effectLst/>
              <a:latin typeface="+mn-lt"/>
              <a:ea typeface="+mn-ea"/>
              <a:cs typeface="+mn-cs"/>
            </a:rPr>
            <a:t>特別会計への繰出金の増加を見込むとかなりの悪化が推測されるため、全庁的な事務事業の見直しを行い物件費、補助費等の抑制に努める。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121666</xdr:rowOff>
    </xdr:to>
    <xdr:cxnSp macro="">
      <xdr:nvCxnSpPr>
        <xdr:cNvPr id="130" name="直線コネクタ 129"/>
        <xdr:cNvCxnSpPr/>
      </xdr:nvCxnSpPr>
      <xdr:spPr>
        <a:xfrm>
          <a:off x="4114800" y="10529570"/>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63</xdr:row>
      <xdr:rowOff>22606</xdr:rowOff>
    </xdr:to>
    <xdr:cxnSp macro="">
      <xdr:nvCxnSpPr>
        <xdr:cNvPr id="133" name="直線コネクタ 132"/>
        <xdr:cNvCxnSpPr/>
      </xdr:nvCxnSpPr>
      <xdr:spPr>
        <a:xfrm flipV="1">
          <a:off x="3225800" y="1052957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10668</xdr:rowOff>
    </xdr:from>
    <xdr:to>
      <xdr:col>4</xdr:col>
      <xdr:colOff>482600</xdr:colOff>
      <xdr:row>63</xdr:row>
      <xdr:rowOff>22606</xdr:rowOff>
    </xdr:to>
    <xdr:cxnSp macro="">
      <xdr:nvCxnSpPr>
        <xdr:cNvPr id="136" name="直線コネクタ 135"/>
        <xdr:cNvCxnSpPr/>
      </xdr:nvCxnSpPr>
      <xdr:spPr>
        <a:xfrm>
          <a:off x="2336800" y="1064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10668</xdr:rowOff>
    </xdr:to>
    <xdr:cxnSp macro="">
      <xdr:nvCxnSpPr>
        <xdr:cNvPr id="139" name="直線コネクタ 138"/>
        <xdr:cNvCxnSpPr/>
      </xdr:nvCxnSpPr>
      <xdr:spPr>
        <a:xfrm>
          <a:off x="1447800" y="106067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70866</xdr:rowOff>
    </xdr:from>
    <xdr:to>
      <xdr:col>7</xdr:col>
      <xdr:colOff>203200</xdr:colOff>
      <xdr:row>63</xdr:row>
      <xdr:rowOff>1016</xdr:rowOff>
    </xdr:to>
    <xdr:sp macro="" textlink="">
      <xdr:nvSpPr>
        <xdr:cNvPr id="149" name="円/楕円 148"/>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87393</xdr:rowOff>
    </xdr:from>
    <xdr:ext cx="762000" cy="259045"/>
    <xdr:sp macro="" textlink="">
      <xdr:nvSpPr>
        <xdr:cNvPr id="150"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1" name="円/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2" name="テキスト ボックス 151"/>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3" name="円/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54" name="テキスト ボックス 153"/>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131318</xdr:rowOff>
    </xdr:from>
    <xdr:to>
      <xdr:col>3</xdr:col>
      <xdr:colOff>330200</xdr:colOff>
      <xdr:row>62</xdr:row>
      <xdr:rowOff>61468</xdr:rowOff>
    </xdr:to>
    <xdr:sp macro="" textlink="">
      <xdr:nvSpPr>
        <xdr:cNvPr id="155" name="円/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[274,999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8,272</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県内平均</a:t>
          </a:r>
          <a:r>
            <a:rPr kumimoji="1" lang="en-US" altLang="ja-JP" sz="1100">
              <a:solidFill>
                <a:schemeClr val="dk1"/>
              </a:solidFill>
              <a:effectLst/>
              <a:latin typeface="+mn-lt"/>
              <a:ea typeface="+mn-ea"/>
              <a:cs typeface="+mn-cs"/>
            </a:rPr>
            <a:t>161,834</a:t>
          </a:r>
          <a:r>
            <a:rPr kumimoji="1" lang="ja-JP" altLang="ja-JP" sz="1100">
              <a:solidFill>
                <a:schemeClr val="dk1"/>
              </a:solidFill>
              <a:effectLst/>
              <a:latin typeface="+mn-lt"/>
              <a:ea typeface="+mn-ea"/>
              <a:cs typeface="+mn-cs"/>
            </a:rPr>
            <a:t>円や類似団体平均</a:t>
          </a:r>
          <a:r>
            <a:rPr kumimoji="1" lang="en-US" altLang="ja-JP" sz="1100">
              <a:solidFill>
                <a:schemeClr val="dk1"/>
              </a:solidFill>
              <a:effectLst/>
              <a:latin typeface="+mn-lt"/>
              <a:ea typeface="+mn-ea"/>
              <a:cs typeface="+mn-cs"/>
            </a:rPr>
            <a:t>226,526</a:t>
          </a:r>
          <a:r>
            <a:rPr kumimoji="1" lang="ja-JP" altLang="ja-JP" sz="1100">
              <a:solidFill>
                <a:schemeClr val="dk1"/>
              </a:solidFill>
              <a:effectLst/>
              <a:latin typeface="+mn-lt"/>
              <a:ea typeface="+mn-ea"/>
              <a:cs typeface="+mn-cs"/>
            </a:rPr>
            <a:t>円を上回っている。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物件費の増加は、普通建設事業としていた地籍調査事業の測量業務を物件費としたことが大きい。</a:t>
          </a:r>
          <a:endParaRPr lang="ja-JP" altLang="ja-JP" sz="1400">
            <a:effectLst/>
          </a:endParaRPr>
        </a:p>
        <a:p>
          <a:r>
            <a:rPr kumimoji="1" lang="ja-JP" altLang="ja-JP" sz="1100">
              <a:solidFill>
                <a:schemeClr val="dk1"/>
              </a:solidFill>
              <a:effectLst/>
              <a:latin typeface="+mn-lt"/>
              <a:ea typeface="+mn-ea"/>
              <a:cs typeface="+mn-cs"/>
            </a:rPr>
            <a:t>　今後も、施設の老朽化による物件費等の増加が見込まれるため、長期的な視点で施設の更新等を検討しながら、計画的な修繕を図る。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106660</xdr:rowOff>
    </xdr:from>
    <xdr:to>
      <xdr:col>7</xdr:col>
      <xdr:colOff>152400</xdr:colOff>
      <xdr:row>83</xdr:row>
      <xdr:rowOff>123293</xdr:rowOff>
    </xdr:to>
    <xdr:cxnSp macro="">
      <xdr:nvCxnSpPr>
        <xdr:cNvPr id="192" name="直線コネクタ 191"/>
        <xdr:cNvCxnSpPr/>
      </xdr:nvCxnSpPr>
      <xdr:spPr>
        <a:xfrm>
          <a:off x="4114800" y="14337010"/>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81254</xdr:rowOff>
    </xdr:from>
    <xdr:to>
      <xdr:col>6</xdr:col>
      <xdr:colOff>0</xdr:colOff>
      <xdr:row>83</xdr:row>
      <xdr:rowOff>106660</xdr:rowOff>
    </xdr:to>
    <xdr:cxnSp macro="">
      <xdr:nvCxnSpPr>
        <xdr:cNvPr id="195" name="直線コネクタ 194"/>
        <xdr:cNvCxnSpPr/>
      </xdr:nvCxnSpPr>
      <xdr:spPr>
        <a:xfrm>
          <a:off x="3225800" y="14311604"/>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154632</xdr:rowOff>
    </xdr:from>
    <xdr:ext cx="736600" cy="259045"/>
    <xdr:sp macro="" textlink="">
      <xdr:nvSpPr>
        <xdr:cNvPr id="197" name="テキスト ボックス 196"/>
        <xdr:cNvSpPr txBox="1"/>
      </xdr:nvSpPr>
      <xdr:spPr>
        <a:xfrm>
          <a:off x="3733800" y="1404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23836</xdr:rowOff>
    </xdr:from>
    <xdr:to>
      <xdr:col>4</xdr:col>
      <xdr:colOff>482600</xdr:colOff>
      <xdr:row>83</xdr:row>
      <xdr:rowOff>81254</xdr:rowOff>
    </xdr:to>
    <xdr:cxnSp macro="">
      <xdr:nvCxnSpPr>
        <xdr:cNvPr id="198" name="直線コネクタ 197"/>
        <xdr:cNvCxnSpPr/>
      </xdr:nvCxnSpPr>
      <xdr:spPr>
        <a:xfrm>
          <a:off x="2336800" y="14254186"/>
          <a:ext cx="889000" cy="5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9930</xdr:rowOff>
    </xdr:from>
    <xdr:to>
      <xdr:col>3</xdr:col>
      <xdr:colOff>279400</xdr:colOff>
      <xdr:row>83</xdr:row>
      <xdr:rowOff>23836</xdr:rowOff>
    </xdr:to>
    <xdr:cxnSp macro="">
      <xdr:nvCxnSpPr>
        <xdr:cNvPr id="201" name="直線コネクタ 200"/>
        <xdr:cNvCxnSpPr/>
      </xdr:nvCxnSpPr>
      <xdr:spPr>
        <a:xfrm>
          <a:off x="1447800" y="14240280"/>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72493</xdr:rowOff>
    </xdr:from>
    <xdr:to>
      <xdr:col>7</xdr:col>
      <xdr:colOff>203200</xdr:colOff>
      <xdr:row>84</xdr:row>
      <xdr:rowOff>2643</xdr:rowOff>
    </xdr:to>
    <xdr:sp macro="" textlink="">
      <xdr:nvSpPr>
        <xdr:cNvPr id="211" name="円/楕円 210"/>
        <xdr:cNvSpPr/>
      </xdr:nvSpPr>
      <xdr:spPr>
        <a:xfrm>
          <a:off x="4902200" y="143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44570</xdr:rowOff>
    </xdr:from>
    <xdr:ext cx="762000" cy="259045"/>
    <xdr:sp macro="" textlink="">
      <xdr:nvSpPr>
        <xdr:cNvPr id="212" name="人件費・物件費等の状況該当値テキスト"/>
        <xdr:cNvSpPr txBox="1"/>
      </xdr:nvSpPr>
      <xdr:spPr>
        <a:xfrm>
          <a:off x="5041900" y="1427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274,999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55860</xdr:rowOff>
    </xdr:from>
    <xdr:to>
      <xdr:col>6</xdr:col>
      <xdr:colOff>50800</xdr:colOff>
      <xdr:row>83</xdr:row>
      <xdr:rowOff>157460</xdr:rowOff>
    </xdr:to>
    <xdr:sp macro="" textlink="">
      <xdr:nvSpPr>
        <xdr:cNvPr id="213" name="円/楕円 212"/>
        <xdr:cNvSpPr/>
      </xdr:nvSpPr>
      <xdr:spPr>
        <a:xfrm>
          <a:off x="4064000" y="142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142237</xdr:rowOff>
    </xdr:from>
    <xdr:ext cx="736600" cy="259045"/>
    <xdr:sp macro="" textlink="">
      <xdr:nvSpPr>
        <xdr:cNvPr id="214" name="テキスト ボックス 213"/>
        <xdr:cNvSpPr txBox="1"/>
      </xdr:nvSpPr>
      <xdr:spPr>
        <a:xfrm>
          <a:off x="3733800" y="1437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30454</xdr:rowOff>
    </xdr:from>
    <xdr:to>
      <xdr:col>4</xdr:col>
      <xdr:colOff>533400</xdr:colOff>
      <xdr:row>83</xdr:row>
      <xdr:rowOff>132054</xdr:rowOff>
    </xdr:to>
    <xdr:sp macro="" textlink="">
      <xdr:nvSpPr>
        <xdr:cNvPr id="215" name="円/楕円 214"/>
        <xdr:cNvSpPr/>
      </xdr:nvSpPr>
      <xdr:spPr>
        <a:xfrm>
          <a:off x="3175000" y="142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142231</xdr:rowOff>
    </xdr:from>
    <xdr:ext cx="762000" cy="259045"/>
    <xdr:sp macro="" textlink="">
      <xdr:nvSpPr>
        <xdr:cNvPr id="216" name="テキスト ボックス 215"/>
        <xdr:cNvSpPr txBox="1"/>
      </xdr:nvSpPr>
      <xdr:spPr>
        <a:xfrm>
          <a:off x="2844800" y="1402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254,092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144486</xdr:rowOff>
    </xdr:from>
    <xdr:to>
      <xdr:col>3</xdr:col>
      <xdr:colOff>330200</xdr:colOff>
      <xdr:row>83</xdr:row>
      <xdr:rowOff>74636</xdr:rowOff>
    </xdr:to>
    <xdr:sp macro="" textlink="">
      <xdr:nvSpPr>
        <xdr:cNvPr id="217" name="円/楕円 216"/>
        <xdr:cNvSpPr/>
      </xdr:nvSpPr>
      <xdr:spPr>
        <a:xfrm>
          <a:off x="2286000" y="142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84813</xdr:rowOff>
    </xdr:from>
    <xdr:ext cx="762000" cy="259045"/>
    <xdr:sp macro="" textlink="">
      <xdr:nvSpPr>
        <xdr:cNvPr id="218" name="テキスト ボックス 217"/>
        <xdr:cNvSpPr txBox="1"/>
      </xdr:nvSpPr>
      <xdr:spPr>
        <a:xfrm>
          <a:off x="1955800" y="139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130580</xdr:rowOff>
    </xdr:from>
    <xdr:to>
      <xdr:col>2</xdr:col>
      <xdr:colOff>127000</xdr:colOff>
      <xdr:row>83</xdr:row>
      <xdr:rowOff>60730</xdr:rowOff>
    </xdr:to>
    <xdr:sp macro="" textlink="">
      <xdr:nvSpPr>
        <xdr:cNvPr id="219" name="円/楕円 218"/>
        <xdr:cNvSpPr/>
      </xdr:nvSpPr>
      <xdr:spPr>
        <a:xfrm>
          <a:off x="1397000" y="141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70907</xdr:rowOff>
    </xdr:from>
    <xdr:ext cx="762000" cy="259045"/>
    <xdr:sp macro="" textlink="">
      <xdr:nvSpPr>
        <xdr:cNvPr id="220" name="テキスト ボックス 219"/>
        <xdr:cNvSpPr txBox="1"/>
      </xdr:nvSpPr>
      <xdr:spPr>
        <a:xfrm>
          <a:off x="1066800" y="13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内の平均値に比べ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高い。今後も給与の適正化に努める。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136071</xdr:rowOff>
    </xdr:from>
    <xdr:to>
      <xdr:col>24</xdr:col>
      <xdr:colOff>558800</xdr:colOff>
      <xdr:row>86</xdr:row>
      <xdr:rowOff>136071</xdr:rowOff>
    </xdr:to>
    <xdr:cxnSp macro="">
      <xdr:nvCxnSpPr>
        <xdr:cNvPr id="256" name="直線コネクタ 255"/>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124582</xdr:rowOff>
    </xdr:from>
    <xdr:to>
      <xdr:col>23</xdr:col>
      <xdr:colOff>406400</xdr:colOff>
      <xdr:row>86</xdr:row>
      <xdr:rowOff>136071</xdr:rowOff>
    </xdr:to>
    <xdr:cxnSp macro="">
      <xdr:nvCxnSpPr>
        <xdr:cNvPr id="259" name="直線コネクタ 258"/>
        <xdr:cNvCxnSpPr/>
      </xdr:nvCxnSpPr>
      <xdr:spPr>
        <a:xfrm>
          <a:off x="15290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61" name="テキスト ボックス 260"/>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124582</xdr:rowOff>
    </xdr:from>
    <xdr:to>
      <xdr:col>22</xdr:col>
      <xdr:colOff>203200</xdr:colOff>
      <xdr:row>86</xdr:row>
      <xdr:rowOff>136071</xdr:rowOff>
    </xdr:to>
    <xdr:cxnSp macro="">
      <xdr:nvCxnSpPr>
        <xdr:cNvPr id="262" name="直線コネクタ 261"/>
        <xdr:cNvCxnSpPr/>
      </xdr:nvCxnSpPr>
      <xdr:spPr>
        <a:xfrm flipV="1">
          <a:off x="14401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64" name="テキスト ボックス 26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86</xdr:row>
      <xdr:rowOff>136071</xdr:rowOff>
    </xdr:to>
    <xdr:cxnSp macro="">
      <xdr:nvCxnSpPr>
        <xdr:cNvPr id="265" name="直線コネクタ 264"/>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67" name="テキスト ボックス 26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85271</xdr:rowOff>
    </xdr:from>
    <xdr:to>
      <xdr:col>24</xdr:col>
      <xdr:colOff>609600</xdr:colOff>
      <xdr:row>87</xdr:row>
      <xdr:rowOff>15421</xdr:rowOff>
    </xdr:to>
    <xdr:sp macro="" textlink="">
      <xdr:nvSpPr>
        <xdr:cNvPr id="275" name="円/楕円 274"/>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57348</xdr:rowOff>
    </xdr:from>
    <xdr:ext cx="762000" cy="259045"/>
    <xdr:sp macro="" textlink="">
      <xdr:nvSpPr>
        <xdr:cNvPr id="276"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85271</xdr:rowOff>
    </xdr:from>
    <xdr:to>
      <xdr:col>23</xdr:col>
      <xdr:colOff>457200</xdr:colOff>
      <xdr:row>87</xdr:row>
      <xdr:rowOff>15421</xdr:rowOff>
    </xdr:to>
    <xdr:sp macro="" textlink="">
      <xdr:nvSpPr>
        <xdr:cNvPr id="277" name="円/楕円 276"/>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198</xdr:rowOff>
    </xdr:from>
    <xdr:ext cx="736600" cy="259045"/>
    <xdr:sp macro="" textlink="">
      <xdr:nvSpPr>
        <xdr:cNvPr id="278" name="テキスト ボックス 277"/>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73782</xdr:rowOff>
    </xdr:from>
    <xdr:to>
      <xdr:col>22</xdr:col>
      <xdr:colOff>254000</xdr:colOff>
      <xdr:row>87</xdr:row>
      <xdr:rowOff>3932</xdr:rowOff>
    </xdr:to>
    <xdr:sp macro="" textlink="">
      <xdr:nvSpPr>
        <xdr:cNvPr id="279" name="円/楕円 278"/>
        <xdr:cNvSpPr/>
      </xdr:nvSpPr>
      <xdr:spPr>
        <a:xfrm>
          <a:off x="15240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160159</xdr:rowOff>
    </xdr:from>
    <xdr:ext cx="762000" cy="259045"/>
    <xdr:sp macro="" textlink="">
      <xdr:nvSpPr>
        <xdr:cNvPr id="280" name="テキスト ボックス 279"/>
        <xdr:cNvSpPr txBox="1"/>
      </xdr:nvSpPr>
      <xdr:spPr>
        <a:xfrm>
          <a:off x="14909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1" name="円/楕円 280"/>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198</xdr:rowOff>
    </xdr:from>
    <xdr:ext cx="762000" cy="259045"/>
    <xdr:sp macro="" textlink="">
      <xdr:nvSpPr>
        <xdr:cNvPr id="282" name="テキスト ボックス 281"/>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3" name="円/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4" name="テキスト ボックス 283"/>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類似団体内の平均値に比べ</a:t>
          </a:r>
          <a:r>
            <a:rPr kumimoji="1" lang="en-US" altLang="ja-JP" sz="1100">
              <a:solidFill>
                <a:schemeClr val="dk1"/>
              </a:solidFill>
              <a:effectLst/>
              <a:latin typeface="+mn-lt"/>
              <a:ea typeface="+mn-ea"/>
              <a:cs typeface="+mn-cs"/>
            </a:rPr>
            <a:t>1.14</a:t>
          </a:r>
          <a:r>
            <a:rPr kumimoji="1" lang="ja-JP" altLang="en-US" sz="1100">
              <a:solidFill>
                <a:schemeClr val="dk1"/>
              </a:solidFill>
              <a:effectLst/>
              <a:latin typeface="+mn-lt"/>
              <a:ea typeface="+mn-ea"/>
              <a:cs typeface="+mn-cs"/>
            </a:rPr>
            <a:t>人多い。前年度、分母となる人口が</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定員適正化計画基準内であ</a:t>
          </a:r>
          <a:r>
            <a:rPr kumimoji="1" lang="ja-JP" altLang="en-US" sz="1100">
              <a:solidFill>
                <a:schemeClr val="dk1"/>
              </a:solidFill>
              <a:effectLst/>
              <a:latin typeface="+mn-lt"/>
              <a:ea typeface="+mn-ea"/>
              <a:cs typeface="+mn-cs"/>
            </a:rPr>
            <a:t>るが、分子となる職員が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人増加したことによる。</a:t>
          </a:r>
          <a:r>
            <a:rPr kumimoji="1" lang="ja-JP" altLang="ja-JP" sz="1100">
              <a:solidFill>
                <a:schemeClr val="dk1"/>
              </a:solidFill>
              <a:effectLst/>
              <a:latin typeface="+mn-lt"/>
              <a:ea typeface="+mn-ea"/>
              <a:cs typeface="+mn-cs"/>
            </a:rPr>
            <a:t>今後も、事務事業の評価、見直しを行いながら適切な定員管理に努める。　</a:t>
          </a:r>
          <a:endParaRPr lang="ja-JP" altLang="ja-JP" sz="1400">
            <a:effectLst/>
          </a:endParaRPr>
        </a:p>
        <a:p>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78015</xdr:rowOff>
    </xdr:to>
    <xdr:cxnSp macro="">
      <xdr:nvCxnSpPr>
        <xdr:cNvPr id="321" name="直線コネクタ 320"/>
        <xdr:cNvCxnSpPr/>
      </xdr:nvCxnSpPr>
      <xdr:spPr>
        <a:xfrm>
          <a:off x="16179800" y="1050888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30444</xdr:rowOff>
    </xdr:from>
    <xdr:to>
      <xdr:col>23</xdr:col>
      <xdr:colOff>406400</xdr:colOff>
      <xdr:row>61</xdr:row>
      <xdr:rowOff>50437</xdr:rowOff>
    </xdr:to>
    <xdr:cxnSp macro="">
      <xdr:nvCxnSpPr>
        <xdr:cNvPr id="324" name="直線コネクタ 323"/>
        <xdr:cNvCxnSpPr/>
      </xdr:nvCxnSpPr>
      <xdr:spPr>
        <a:xfrm>
          <a:off x="15290800" y="10488894"/>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29754</xdr:rowOff>
    </xdr:from>
    <xdr:to>
      <xdr:col>22</xdr:col>
      <xdr:colOff>203200</xdr:colOff>
      <xdr:row>61</xdr:row>
      <xdr:rowOff>30444</xdr:rowOff>
    </xdr:to>
    <xdr:cxnSp macro="">
      <xdr:nvCxnSpPr>
        <xdr:cNvPr id="327" name="直線コネクタ 326"/>
        <xdr:cNvCxnSpPr/>
      </xdr:nvCxnSpPr>
      <xdr:spPr>
        <a:xfrm>
          <a:off x="14401800" y="1048820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27686</xdr:rowOff>
    </xdr:from>
    <xdr:to>
      <xdr:col>21</xdr:col>
      <xdr:colOff>0</xdr:colOff>
      <xdr:row>61</xdr:row>
      <xdr:rowOff>29754</xdr:rowOff>
    </xdr:to>
    <xdr:cxnSp macro="">
      <xdr:nvCxnSpPr>
        <xdr:cNvPr id="330" name="直線コネクタ 329"/>
        <xdr:cNvCxnSpPr/>
      </xdr:nvCxnSpPr>
      <xdr:spPr>
        <a:xfrm>
          <a:off x="13512800" y="1048613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27215</xdr:rowOff>
    </xdr:from>
    <xdr:to>
      <xdr:col>24</xdr:col>
      <xdr:colOff>609600</xdr:colOff>
      <xdr:row>61</xdr:row>
      <xdr:rowOff>128815</xdr:rowOff>
    </xdr:to>
    <xdr:sp macro="" textlink="">
      <xdr:nvSpPr>
        <xdr:cNvPr id="340" name="円/楕円 339"/>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170742</xdr:rowOff>
    </xdr:from>
    <xdr:ext cx="762000" cy="259045"/>
    <xdr:sp macro="" textlink="">
      <xdr:nvSpPr>
        <xdr:cNvPr id="341" name="定員管理の状況該当値テキスト"/>
        <xdr:cNvSpPr txBox="1"/>
      </xdr:nvSpPr>
      <xdr:spPr>
        <a:xfrm>
          <a:off x="17106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2" name="円/楕円 341"/>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3" name="テキスト ボックス 342"/>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151094</xdr:rowOff>
    </xdr:from>
    <xdr:to>
      <xdr:col>22</xdr:col>
      <xdr:colOff>254000</xdr:colOff>
      <xdr:row>61</xdr:row>
      <xdr:rowOff>81244</xdr:rowOff>
    </xdr:to>
    <xdr:sp macro="" textlink="">
      <xdr:nvSpPr>
        <xdr:cNvPr id="344" name="円/楕円 343"/>
        <xdr:cNvSpPr/>
      </xdr:nvSpPr>
      <xdr:spPr>
        <a:xfrm>
          <a:off x="152400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91421</xdr:rowOff>
    </xdr:from>
    <xdr:ext cx="762000" cy="259045"/>
    <xdr:sp macro="" textlink="">
      <xdr:nvSpPr>
        <xdr:cNvPr id="345" name="テキスト ボックス 344"/>
        <xdr:cNvSpPr txBox="1"/>
      </xdr:nvSpPr>
      <xdr:spPr>
        <a:xfrm>
          <a:off x="14909800" y="1020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150404</xdr:rowOff>
    </xdr:from>
    <xdr:to>
      <xdr:col>21</xdr:col>
      <xdr:colOff>50800</xdr:colOff>
      <xdr:row>61</xdr:row>
      <xdr:rowOff>80554</xdr:rowOff>
    </xdr:to>
    <xdr:sp macro="" textlink="">
      <xdr:nvSpPr>
        <xdr:cNvPr id="346" name="円/楕円 345"/>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90731</xdr:rowOff>
    </xdr:from>
    <xdr:ext cx="762000" cy="259045"/>
    <xdr:sp macro="" textlink="">
      <xdr:nvSpPr>
        <xdr:cNvPr id="347" name="テキスト ボックス 346"/>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148336</xdr:rowOff>
    </xdr:from>
    <xdr:to>
      <xdr:col>19</xdr:col>
      <xdr:colOff>533400</xdr:colOff>
      <xdr:row>61</xdr:row>
      <xdr:rowOff>78486</xdr:rowOff>
    </xdr:to>
    <xdr:sp macro="" textlink="">
      <xdr:nvSpPr>
        <xdr:cNvPr id="348" name="円/楕円 347"/>
        <xdr:cNvSpPr/>
      </xdr:nvSpPr>
      <xdr:spPr>
        <a:xfrm>
          <a:off x="13462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88663</xdr:rowOff>
    </xdr:from>
    <xdr:ext cx="762000" cy="259045"/>
    <xdr:sp macro="" textlink="">
      <xdr:nvSpPr>
        <xdr:cNvPr id="349" name="テキスト ボックス 348"/>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過去に発行した地方債の償還が終了したこと、地方債の繰上償還と新規借入の抑制等財政健全化に向けた計画的な取組を実施してきたことにより、前年度と比較すると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％比率が改善した。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％下回っており、今後も引き続き事業の見直し等による新規発行債の抑制と、繰上償還の検討により実質公債比率の適正化に努める。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163322</xdr:rowOff>
    </xdr:to>
    <xdr:cxnSp macro="">
      <xdr:nvCxnSpPr>
        <xdr:cNvPr id="381" name="直線コネクタ 380"/>
        <xdr:cNvCxnSpPr/>
      </xdr:nvCxnSpPr>
      <xdr:spPr>
        <a:xfrm flipV="1">
          <a:off x="16179800" y="67919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78740</xdr:rowOff>
    </xdr:to>
    <xdr:cxnSp macro="">
      <xdr:nvCxnSpPr>
        <xdr:cNvPr id="384" name="直線コネクタ 383"/>
        <xdr:cNvCxnSpPr/>
      </xdr:nvCxnSpPr>
      <xdr:spPr>
        <a:xfrm flipV="1">
          <a:off x="15290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81026</xdr:rowOff>
    </xdr:to>
    <xdr:cxnSp macro="">
      <xdr:nvCxnSpPr>
        <xdr:cNvPr id="387" name="直線コネクタ 386"/>
        <xdr:cNvCxnSpPr/>
      </xdr:nvCxnSpPr>
      <xdr:spPr>
        <a:xfrm flipV="1">
          <a:off x="14401800" y="69367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42</xdr:row>
      <xdr:rowOff>112268</xdr:rowOff>
    </xdr:to>
    <xdr:cxnSp macro="">
      <xdr:nvCxnSpPr>
        <xdr:cNvPr id="390" name="直線コネクタ 389"/>
        <xdr:cNvCxnSpPr/>
      </xdr:nvCxnSpPr>
      <xdr:spPr>
        <a:xfrm flipV="1">
          <a:off x="13512800" y="711047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2" name="テキスト ボックス 39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4" name="テキスト ボックス 393"/>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0" name="円/楕円 399"/>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1"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402" name="円/楕円 401"/>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403" name="テキスト ボックス 402"/>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4" name="円/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6" name="円/楕円 405"/>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7" name="テキスト ボックス 406"/>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8" name="円/楕円 407"/>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09" name="テキスト ボックス 408"/>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県内平均の</a:t>
          </a:r>
          <a:r>
            <a:rPr kumimoji="1" lang="en-US" altLang="ja-JP" sz="1100">
              <a:solidFill>
                <a:schemeClr val="dk1"/>
              </a:solidFill>
              <a:effectLst/>
              <a:latin typeface="+mn-lt"/>
              <a:ea typeface="+mn-ea"/>
              <a:cs typeface="+mn-cs"/>
            </a:rPr>
            <a:t>118.2</a:t>
          </a:r>
          <a:r>
            <a:rPr kumimoji="1" lang="ja-JP" altLang="ja-JP" sz="1100">
              <a:solidFill>
                <a:schemeClr val="dk1"/>
              </a:solidFill>
              <a:effectLst/>
              <a:latin typeface="+mn-lt"/>
              <a:ea typeface="+mn-ea"/>
              <a:cs typeface="+mn-cs"/>
            </a:rPr>
            <a:t>％と比較すると低い状況にあるが、類似団体平均の</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％を大きく上回っている（</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地方債現在高が</a:t>
          </a:r>
          <a:r>
            <a:rPr kumimoji="1" lang="en-US" altLang="ja-JP" sz="1100">
              <a:solidFill>
                <a:schemeClr val="dk1"/>
              </a:solidFill>
              <a:effectLst/>
              <a:latin typeface="+mn-lt"/>
              <a:ea typeface="+mn-ea"/>
              <a:cs typeface="+mn-cs"/>
            </a:rPr>
            <a:t>458</a:t>
          </a:r>
          <a:r>
            <a:rPr kumimoji="1" lang="ja-JP" altLang="ja-JP" sz="1100">
              <a:solidFill>
                <a:schemeClr val="dk1"/>
              </a:solidFill>
              <a:effectLst/>
              <a:latin typeface="+mn-lt"/>
              <a:ea typeface="+mn-ea"/>
              <a:cs typeface="+mn-cs"/>
            </a:rPr>
            <a:t>百万円増加したことから、比率が</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今後は、義務的経費の削減を中心に行財政改革を進め、中長期的に地方債の発行抑制等を行うとともに、事業の必要性や事業効果を考慮し、地方債に大きく依存することのない財政運営に努める。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15282</xdr:rowOff>
    </xdr:from>
    <xdr:to>
      <xdr:col>24</xdr:col>
      <xdr:colOff>558800</xdr:colOff>
      <xdr:row>15</xdr:row>
      <xdr:rowOff>82846</xdr:rowOff>
    </xdr:to>
    <xdr:cxnSp macro="">
      <xdr:nvCxnSpPr>
        <xdr:cNvPr id="443" name="直線コネクタ 442"/>
        <xdr:cNvCxnSpPr/>
      </xdr:nvCxnSpPr>
      <xdr:spPr>
        <a:xfrm>
          <a:off x="16179800" y="25870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9652</xdr:rowOff>
    </xdr:from>
    <xdr:to>
      <xdr:col>23</xdr:col>
      <xdr:colOff>406400</xdr:colOff>
      <xdr:row>15</xdr:row>
      <xdr:rowOff>15282</xdr:rowOff>
    </xdr:to>
    <xdr:cxnSp macro="">
      <xdr:nvCxnSpPr>
        <xdr:cNvPr id="446" name="直線コネクタ 445"/>
        <xdr:cNvCxnSpPr/>
      </xdr:nvCxnSpPr>
      <xdr:spPr>
        <a:xfrm>
          <a:off x="15290800" y="258140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7" name="フローチャート :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140081</xdr:rowOff>
    </xdr:from>
    <xdr:to>
      <xdr:col>22</xdr:col>
      <xdr:colOff>203200</xdr:colOff>
      <xdr:row>15</xdr:row>
      <xdr:rowOff>9652</xdr:rowOff>
    </xdr:to>
    <xdr:cxnSp macro="">
      <xdr:nvCxnSpPr>
        <xdr:cNvPr id="449" name="直線コネクタ 448"/>
        <xdr:cNvCxnSpPr/>
      </xdr:nvCxnSpPr>
      <xdr:spPr>
        <a:xfrm>
          <a:off x="14401800" y="254038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140081</xdr:rowOff>
    </xdr:from>
    <xdr:to>
      <xdr:col>21</xdr:col>
      <xdr:colOff>0</xdr:colOff>
      <xdr:row>15</xdr:row>
      <xdr:rowOff>41021</xdr:rowOff>
    </xdr:to>
    <xdr:cxnSp macro="">
      <xdr:nvCxnSpPr>
        <xdr:cNvPr id="452" name="直線コネクタ 451"/>
        <xdr:cNvCxnSpPr/>
      </xdr:nvCxnSpPr>
      <xdr:spPr>
        <a:xfrm flipV="1">
          <a:off x="13512800" y="25403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3" name="フローチャート :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5" name="フローチャート : 判断 45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6" name="テキスト ボックス 45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62" name="円/楕円 461"/>
        <xdr:cNvSpPr/>
      </xdr:nvSpPr>
      <xdr:spPr>
        <a:xfrm>
          <a:off x="169672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4123</xdr:rowOff>
    </xdr:from>
    <xdr:ext cx="762000" cy="259045"/>
    <xdr:sp macro="" textlink="">
      <xdr:nvSpPr>
        <xdr:cNvPr id="463" name="将来負担の状況該当値テキスト"/>
        <xdr:cNvSpPr txBox="1"/>
      </xdr:nvSpPr>
      <xdr:spPr>
        <a:xfrm>
          <a:off x="17106900" y="257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135932</xdr:rowOff>
    </xdr:from>
    <xdr:to>
      <xdr:col>23</xdr:col>
      <xdr:colOff>457200</xdr:colOff>
      <xdr:row>15</xdr:row>
      <xdr:rowOff>66082</xdr:rowOff>
    </xdr:to>
    <xdr:sp macro="" textlink="">
      <xdr:nvSpPr>
        <xdr:cNvPr id="464" name="円/楕円 463"/>
        <xdr:cNvSpPr/>
      </xdr:nvSpPr>
      <xdr:spPr>
        <a:xfrm>
          <a:off x="16129000" y="25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50859</xdr:rowOff>
    </xdr:from>
    <xdr:ext cx="736600" cy="259045"/>
    <xdr:sp macro="" textlink="">
      <xdr:nvSpPr>
        <xdr:cNvPr id="465" name="テキスト ボックス 464"/>
        <xdr:cNvSpPr txBox="1"/>
      </xdr:nvSpPr>
      <xdr:spPr>
        <a:xfrm>
          <a:off x="15798800" y="2622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130302</xdr:rowOff>
    </xdr:from>
    <xdr:to>
      <xdr:col>22</xdr:col>
      <xdr:colOff>254000</xdr:colOff>
      <xdr:row>15</xdr:row>
      <xdr:rowOff>60452</xdr:rowOff>
    </xdr:to>
    <xdr:sp macro="" textlink="">
      <xdr:nvSpPr>
        <xdr:cNvPr id="466" name="円/楕円 465"/>
        <xdr:cNvSpPr/>
      </xdr:nvSpPr>
      <xdr:spPr>
        <a:xfrm>
          <a:off x="15240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45229</xdr:rowOff>
    </xdr:from>
    <xdr:ext cx="762000" cy="259045"/>
    <xdr:sp macro="" textlink="">
      <xdr:nvSpPr>
        <xdr:cNvPr id="467" name="テキスト ボックス 466"/>
        <xdr:cNvSpPr txBox="1"/>
      </xdr:nvSpPr>
      <xdr:spPr>
        <a:xfrm>
          <a:off x="14909800" y="261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89281</xdr:rowOff>
    </xdr:from>
    <xdr:to>
      <xdr:col>21</xdr:col>
      <xdr:colOff>50800</xdr:colOff>
      <xdr:row>15</xdr:row>
      <xdr:rowOff>19431</xdr:rowOff>
    </xdr:to>
    <xdr:sp macro="" textlink="">
      <xdr:nvSpPr>
        <xdr:cNvPr id="468" name="円/楕円 467"/>
        <xdr:cNvSpPr/>
      </xdr:nvSpPr>
      <xdr:spPr>
        <a:xfrm>
          <a:off x="14351000" y="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4208</xdr:rowOff>
    </xdr:from>
    <xdr:ext cx="762000" cy="259045"/>
    <xdr:sp macro="" textlink="">
      <xdr:nvSpPr>
        <xdr:cNvPr id="469" name="テキスト ボックス 468"/>
        <xdr:cNvSpPr txBox="1"/>
      </xdr:nvSpPr>
      <xdr:spPr>
        <a:xfrm>
          <a:off x="14020800" y="257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161671</xdr:rowOff>
    </xdr:from>
    <xdr:to>
      <xdr:col>19</xdr:col>
      <xdr:colOff>533400</xdr:colOff>
      <xdr:row>15</xdr:row>
      <xdr:rowOff>91821</xdr:rowOff>
    </xdr:to>
    <xdr:sp macro="" textlink="">
      <xdr:nvSpPr>
        <xdr:cNvPr id="470" name="円/楕円 469"/>
        <xdr:cNvSpPr/>
      </xdr:nvSpPr>
      <xdr:spPr>
        <a:xfrm>
          <a:off x="134620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76598</xdr:rowOff>
    </xdr:from>
    <xdr:ext cx="762000" cy="259045"/>
    <xdr:sp macro="" textlink="">
      <xdr:nvSpPr>
        <xdr:cNvPr id="471" name="テキスト ボックス 470"/>
        <xdr:cNvSpPr txBox="1"/>
      </xdr:nvSpPr>
      <xdr:spPr>
        <a:xfrm>
          <a:off x="13131800" y="264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職員数及び議員定数の削減等の財政健全化に向けて取り組んできたことから、類似団体平均の</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％を下回っている（△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今後も引続き業務内容の見直しや効率化を図り、人件費全体の抑制を図る。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35</xdr:row>
      <xdr:rowOff>168910</xdr:rowOff>
    </xdr:to>
    <xdr:cxnSp macro="">
      <xdr:nvCxnSpPr>
        <xdr:cNvPr id="66" name="直線コネクタ 65"/>
        <xdr:cNvCxnSpPr/>
      </xdr:nvCxnSpPr>
      <xdr:spPr>
        <a:xfrm>
          <a:off x="3987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104140</xdr:rowOff>
    </xdr:to>
    <xdr:cxnSp macro="">
      <xdr:nvCxnSpPr>
        <xdr:cNvPr id="69" name="直線コネクタ 68"/>
        <xdr:cNvCxnSpPr/>
      </xdr:nvCxnSpPr>
      <xdr:spPr>
        <a:xfrm flipV="1">
          <a:off x="3098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104140</xdr:rowOff>
    </xdr:to>
    <xdr:cxnSp macro="">
      <xdr:nvCxnSpPr>
        <xdr:cNvPr id="72" name="直線コネクタ 71"/>
        <xdr:cNvCxnSpPr/>
      </xdr:nvCxnSpPr>
      <xdr:spPr>
        <a:xfrm>
          <a:off x="2209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88900</xdr:rowOff>
    </xdr:to>
    <xdr:cxnSp macro="">
      <xdr:nvCxnSpPr>
        <xdr:cNvPr id="75" name="直線コネクタ 74"/>
        <xdr:cNvCxnSpPr/>
      </xdr:nvCxnSpPr>
      <xdr:spPr>
        <a:xfrm flipV="1">
          <a:off x="1320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前年度の</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要因は、普通建設事業としていた地籍調査事業の測量業務を物件費と</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たことが大きい。</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今後も引続き指定管理者制度の活用や、全庁的な事務事業の見直しにより抑制を図る。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133531</xdr:rowOff>
    </xdr:from>
    <xdr:to>
      <xdr:col>24</xdr:col>
      <xdr:colOff>31750</xdr:colOff>
      <xdr:row>15</xdr:row>
      <xdr:rowOff>118836</xdr:rowOff>
    </xdr:to>
    <xdr:cxnSp macro="">
      <xdr:nvCxnSpPr>
        <xdr:cNvPr id="129" name="直線コネクタ 128"/>
        <xdr:cNvCxnSpPr/>
      </xdr:nvCxnSpPr>
      <xdr:spPr>
        <a:xfrm>
          <a:off x="15671800" y="2533831"/>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133531</xdr:rowOff>
    </xdr:to>
    <xdr:cxnSp macro="">
      <xdr:nvCxnSpPr>
        <xdr:cNvPr id="132" name="直線コネクタ 131"/>
        <xdr:cNvCxnSpPr/>
      </xdr:nvCxnSpPr>
      <xdr:spPr>
        <a:xfrm>
          <a:off x="14782800" y="2527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141350</xdr:rowOff>
    </xdr:from>
    <xdr:ext cx="736600" cy="259045"/>
    <xdr:sp macro="" textlink="">
      <xdr:nvSpPr>
        <xdr:cNvPr id="134" name="テキスト ボックス 133"/>
        <xdr:cNvSpPr txBox="1"/>
      </xdr:nvSpPr>
      <xdr:spPr>
        <a:xfrm>
          <a:off x="15290800" y="271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68217</xdr:rowOff>
    </xdr:from>
    <xdr:to>
      <xdr:col>21</xdr:col>
      <xdr:colOff>361950</xdr:colOff>
      <xdr:row>14</xdr:row>
      <xdr:rowOff>127000</xdr:rowOff>
    </xdr:to>
    <xdr:cxnSp macro="">
      <xdr:nvCxnSpPr>
        <xdr:cNvPr id="135" name="直線コネクタ 134"/>
        <xdr:cNvCxnSpPr/>
      </xdr:nvCxnSpPr>
      <xdr:spPr>
        <a:xfrm>
          <a:off x="13893800" y="24685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15966</xdr:rowOff>
    </xdr:from>
    <xdr:to>
      <xdr:col>20</xdr:col>
      <xdr:colOff>158750</xdr:colOff>
      <xdr:row>14</xdr:row>
      <xdr:rowOff>68217</xdr:rowOff>
    </xdr:to>
    <xdr:cxnSp macro="">
      <xdr:nvCxnSpPr>
        <xdr:cNvPr id="138" name="直線コネクタ 137"/>
        <xdr:cNvCxnSpPr/>
      </xdr:nvCxnSpPr>
      <xdr:spPr>
        <a:xfrm>
          <a:off x="13004800" y="24162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82731</xdr:rowOff>
    </xdr:from>
    <xdr:to>
      <xdr:col>22</xdr:col>
      <xdr:colOff>615950</xdr:colOff>
      <xdr:row>15</xdr:row>
      <xdr:rowOff>12881</xdr:rowOff>
    </xdr:to>
    <xdr:sp macro="" textlink="">
      <xdr:nvSpPr>
        <xdr:cNvPr id="150" name="円/楕円 149"/>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23058</xdr:rowOff>
    </xdr:from>
    <xdr:ext cx="736600" cy="259045"/>
    <xdr:sp macro="" textlink="">
      <xdr:nvSpPr>
        <xdr:cNvPr id="151" name="テキスト ボックス 150"/>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17417</xdr:rowOff>
    </xdr:from>
    <xdr:to>
      <xdr:col>20</xdr:col>
      <xdr:colOff>209550</xdr:colOff>
      <xdr:row>14</xdr:row>
      <xdr:rowOff>119017</xdr:rowOff>
    </xdr:to>
    <xdr:sp macro="" textlink="">
      <xdr:nvSpPr>
        <xdr:cNvPr id="154" name="円/楕円 153"/>
        <xdr:cNvSpPr/>
      </xdr:nvSpPr>
      <xdr:spPr>
        <a:xfrm>
          <a:off x="13843000" y="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129194</xdr:rowOff>
    </xdr:from>
    <xdr:ext cx="762000" cy="259045"/>
    <xdr:sp macro="" textlink="">
      <xdr:nvSpPr>
        <xdr:cNvPr id="155" name="テキスト ボックス 154"/>
        <xdr:cNvSpPr txBox="1"/>
      </xdr:nvSpPr>
      <xdr:spPr>
        <a:xfrm>
          <a:off x="13512800" y="21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136616</xdr:rowOff>
    </xdr:from>
    <xdr:to>
      <xdr:col>19</xdr:col>
      <xdr:colOff>6350</xdr:colOff>
      <xdr:row>14</xdr:row>
      <xdr:rowOff>66766</xdr:rowOff>
    </xdr:to>
    <xdr:sp macro="" textlink="">
      <xdr:nvSpPr>
        <xdr:cNvPr id="156" name="円/楕円 155"/>
        <xdr:cNvSpPr/>
      </xdr:nvSpPr>
      <xdr:spPr>
        <a:xfrm>
          <a:off x="12954000" y="23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76943</xdr:rowOff>
    </xdr:from>
    <xdr:ext cx="762000" cy="259045"/>
    <xdr:sp macro="" textlink="">
      <xdr:nvSpPr>
        <xdr:cNvPr id="157" name="テキスト ボックス 156"/>
        <xdr:cNvSpPr txBox="1"/>
      </xdr:nvSpPr>
      <xdr:spPr>
        <a:xfrm>
          <a:off x="12623800" y="21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％を大きく上回っている（＋</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年に福祉事務所を設置したことによる生活保護費の増加とあわせて、保育所運営費、高校卒業までの児童を対象とする子ども医療費助成等が挙げられる。</a:t>
          </a:r>
          <a:endParaRPr lang="ja-JP" altLang="ja-JP" sz="1400">
            <a:effectLst/>
          </a:endParaRPr>
        </a:p>
        <a:p>
          <a:r>
            <a:rPr kumimoji="1" lang="ja-JP" altLang="ja-JP" sz="1100">
              <a:solidFill>
                <a:schemeClr val="dk1"/>
              </a:solidFill>
              <a:effectLst/>
              <a:latin typeface="+mn-lt"/>
              <a:ea typeface="+mn-ea"/>
              <a:cs typeface="+mn-cs"/>
            </a:rPr>
            <a:t>　今後進展する高齢化に伴い増加傾向が続くと予想されるため、財政負担の抑制を図る。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107950</xdr:rowOff>
    </xdr:to>
    <xdr:cxnSp macro="">
      <xdr:nvCxnSpPr>
        <xdr:cNvPr id="190" name="直線コネクタ 189"/>
        <xdr:cNvCxnSpPr/>
      </xdr:nvCxnSpPr>
      <xdr:spPr>
        <a:xfrm>
          <a:off x="3987800" y="9918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50800</xdr:rowOff>
    </xdr:to>
    <xdr:cxnSp macro="">
      <xdr:nvCxnSpPr>
        <xdr:cNvPr id="193" name="直線コネクタ 192"/>
        <xdr:cNvCxnSpPr/>
      </xdr:nvCxnSpPr>
      <xdr:spPr>
        <a:xfrm flipV="1">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58</xdr:row>
      <xdr:rowOff>50800</xdr:rowOff>
    </xdr:to>
    <xdr:cxnSp macro="">
      <xdr:nvCxnSpPr>
        <xdr:cNvPr id="196" name="直線コネクタ 195"/>
        <xdr:cNvCxnSpPr/>
      </xdr:nvCxnSpPr>
      <xdr:spPr>
        <a:xfrm>
          <a:off x="2209800" y="9785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57</xdr:row>
      <xdr:rowOff>12700</xdr:rowOff>
    </xdr:to>
    <xdr:cxnSp macro="">
      <xdr:nvCxnSpPr>
        <xdr:cNvPr id="199" name="直線コネクタ 198"/>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09" name="円/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15" name="円/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216" name="テキスト ボックス 215"/>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17" name="円/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保険事業特別会計の繰出金は増加傾向にある。</a:t>
          </a:r>
          <a:endParaRPr lang="ja-JP" altLang="ja-JP" sz="1400">
            <a:effectLst/>
          </a:endParaRPr>
        </a:p>
        <a:p>
          <a:r>
            <a:rPr kumimoji="1" lang="ja-JP" altLang="ja-JP" sz="1100">
              <a:solidFill>
                <a:schemeClr val="dk1"/>
              </a:solidFill>
              <a:effectLst/>
              <a:latin typeface="+mn-lt"/>
              <a:ea typeface="+mn-ea"/>
              <a:cs typeface="+mn-cs"/>
            </a:rPr>
            <a:t>　簡易水道事業及び下水道事業などの公営企業会計への繰出金については、引き続き適正化に努め、独立採算の原則に基づき料金見直し等による健全化を目指す。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54610</xdr:rowOff>
    </xdr:to>
    <xdr:cxnSp macro="">
      <xdr:nvCxnSpPr>
        <xdr:cNvPr id="251" name="直線コネクタ 250"/>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77470</xdr:rowOff>
    </xdr:to>
    <xdr:cxnSp macro="">
      <xdr:nvCxnSpPr>
        <xdr:cNvPr id="254" name="直線コネクタ 253"/>
        <xdr:cNvCxnSpPr/>
      </xdr:nvCxnSpPr>
      <xdr:spPr>
        <a:xfrm flipV="1">
          <a:off x="14782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57</xdr:row>
      <xdr:rowOff>77470</xdr:rowOff>
    </xdr:to>
    <xdr:cxnSp macro="">
      <xdr:nvCxnSpPr>
        <xdr:cNvPr id="257" name="直線コネクタ 256"/>
        <xdr:cNvCxnSpPr/>
      </xdr:nvCxnSpPr>
      <xdr:spPr>
        <a:xfrm>
          <a:off x="13893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56</xdr:row>
      <xdr:rowOff>165100</xdr:rowOff>
    </xdr:to>
    <xdr:cxnSp macro="">
      <xdr:nvCxnSpPr>
        <xdr:cNvPr id="260" name="直線コネクタ 259"/>
        <xdr:cNvCxnSpPr/>
      </xdr:nvCxnSpPr>
      <xdr:spPr>
        <a:xfrm>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2" name="円/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6" name="円/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7" name="テキスト ボックス 27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8" name="円/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9" name="テキスト ボックス 278"/>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前年度の</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集中改革プランによる事務事業の見直しなどによる削減効果が表れていることから、類似団体平均の</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を大きく下回っている（△</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今後も引続き事務事業の精査を行い、見直しや廃止の検討を行うとともに、一部事務組合等の健全化に努める。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26416</xdr:rowOff>
    </xdr:to>
    <xdr:cxnSp macro="">
      <xdr:nvCxnSpPr>
        <xdr:cNvPr id="309" name="直線コネクタ 308"/>
        <xdr:cNvCxnSpPr/>
      </xdr:nvCxnSpPr>
      <xdr:spPr>
        <a:xfrm>
          <a:off x="15671800" y="61483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152146</xdr:rowOff>
    </xdr:to>
    <xdr:cxnSp macro="">
      <xdr:nvCxnSpPr>
        <xdr:cNvPr id="312" name="直線コネクタ 311"/>
        <xdr:cNvCxnSpPr/>
      </xdr:nvCxnSpPr>
      <xdr:spPr>
        <a:xfrm flipV="1">
          <a:off x="14782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165862</xdr:rowOff>
    </xdr:to>
    <xdr:cxnSp macro="">
      <xdr:nvCxnSpPr>
        <xdr:cNvPr id="315" name="直線コネクタ 314"/>
        <xdr:cNvCxnSpPr/>
      </xdr:nvCxnSpPr>
      <xdr:spPr>
        <a:xfrm flipV="1">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165862</xdr:rowOff>
    </xdr:to>
    <xdr:cxnSp macro="">
      <xdr:nvCxnSpPr>
        <xdr:cNvPr id="318" name="直線コネクタ 317"/>
        <xdr:cNvCxnSpPr/>
      </xdr:nvCxnSpPr>
      <xdr:spPr>
        <a:xfrm>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8" name="円/楕円 32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30" name="円/楕円 32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1" name="テキスト ボックス 33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2" name="円/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4" name="円/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6" name="円/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類似団体の平均の</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％を上回っている（</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今後も新規発行債の抑制に努めながら、繰上償還についても検討を行う。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165863</xdr:rowOff>
    </xdr:from>
    <xdr:to>
      <xdr:col>7</xdr:col>
      <xdr:colOff>15875</xdr:colOff>
      <xdr:row>77</xdr:row>
      <xdr:rowOff>165863</xdr:rowOff>
    </xdr:to>
    <xdr:cxnSp macro="">
      <xdr:nvCxnSpPr>
        <xdr:cNvPr id="367" name="直線コネクタ 366"/>
        <xdr:cNvCxnSpPr/>
      </xdr:nvCxnSpPr>
      <xdr:spPr>
        <a:xfrm>
          <a:off x="3987800" y="13367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159004</xdr:rowOff>
    </xdr:to>
    <xdr:cxnSp macro="">
      <xdr:nvCxnSpPr>
        <xdr:cNvPr id="370" name="直線コネクタ 369"/>
        <xdr:cNvCxnSpPr/>
      </xdr:nvCxnSpPr>
      <xdr:spPr>
        <a:xfrm flipV="1">
          <a:off x="3098800" y="133675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78</xdr:row>
      <xdr:rowOff>163576</xdr:rowOff>
    </xdr:to>
    <xdr:cxnSp macro="">
      <xdr:nvCxnSpPr>
        <xdr:cNvPr id="373" name="直線コネクタ 372"/>
        <xdr:cNvCxnSpPr/>
      </xdr:nvCxnSpPr>
      <xdr:spPr>
        <a:xfrm flipV="1">
          <a:off x="2209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75" name="テキスト ボックス 374"/>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78</xdr:row>
      <xdr:rowOff>168148</xdr:rowOff>
    </xdr:to>
    <xdr:cxnSp macro="">
      <xdr:nvCxnSpPr>
        <xdr:cNvPr id="376" name="直線コネクタ 375"/>
        <xdr:cNvCxnSpPr/>
      </xdr:nvCxnSpPr>
      <xdr:spPr>
        <a:xfrm flipV="1">
          <a:off x="1320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8" name="テキスト ボックス 377"/>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6" name="円/楕円 385"/>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87140</xdr:rowOff>
    </xdr:from>
    <xdr:ext cx="762000" cy="259045"/>
    <xdr:sp macro="" textlink="">
      <xdr:nvSpPr>
        <xdr:cNvPr id="387"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8" name="円/楕円 387"/>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9" name="テキスト ボックス 388"/>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90" name="円/楕円 389"/>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1" name="テキスト ボックス 390"/>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92" name="円/楕円 391"/>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93" name="テキスト ボックス 392"/>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4" name="円/楕円 393"/>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5" name="テキスト ボックス 394"/>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類似団体平均の</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a:t>
          </a:r>
          <a:endParaRPr lang="ja-JP" altLang="ja-JP">
            <a:effectLst/>
          </a:endParaRPr>
        </a:p>
        <a:p>
          <a:r>
            <a:rPr kumimoji="1" lang="ja-JP" altLang="ja-JP" sz="1100">
              <a:solidFill>
                <a:schemeClr val="dk1"/>
              </a:solidFill>
              <a:effectLst/>
              <a:latin typeface="+mn-lt"/>
              <a:ea typeface="+mn-ea"/>
              <a:cs typeface="+mn-cs"/>
            </a:rPr>
            <a:t>　児童福祉費等の扶助費及び特別会計への繰出金は、年々増加傾向にあるため、第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次行財政改革プラン（</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）に基づき、全庁的な事務事業の見直しによる歳出削減に取り組む。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75</xdr:row>
      <xdr:rowOff>46990</xdr:rowOff>
    </xdr:to>
    <xdr:cxnSp macro="">
      <xdr:nvCxnSpPr>
        <xdr:cNvPr id="426" name="直線コネクタ 425"/>
        <xdr:cNvCxnSpPr/>
      </xdr:nvCxnSpPr>
      <xdr:spPr>
        <a:xfrm>
          <a:off x="15671800" y="1269542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xdr:rowOff>
    </xdr:from>
    <xdr:to>
      <xdr:col>22</xdr:col>
      <xdr:colOff>565150</xdr:colOff>
      <xdr:row>74</xdr:row>
      <xdr:rowOff>122428</xdr:rowOff>
    </xdr:to>
    <xdr:cxnSp macro="">
      <xdr:nvCxnSpPr>
        <xdr:cNvPr id="429" name="直線コネクタ 428"/>
        <xdr:cNvCxnSpPr/>
      </xdr:nvCxnSpPr>
      <xdr:spPr>
        <a:xfrm flipV="1">
          <a:off x="14782800" y="12695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126001</xdr:rowOff>
    </xdr:from>
    <xdr:ext cx="736600" cy="259045"/>
    <xdr:sp macro="" textlink="">
      <xdr:nvSpPr>
        <xdr:cNvPr id="431" name="テキスト ボックス 430"/>
        <xdr:cNvSpPr txBox="1"/>
      </xdr:nvSpPr>
      <xdr:spPr>
        <a:xfrm>
          <a:off x="15290800" y="1281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74</xdr:row>
      <xdr:rowOff>122428</xdr:rowOff>
    </xdr:to>
    <xdr:cxnSp macro="">
      <xdr:nvCxnSpPr>
        <xdr:cNvPr id="432" name="直線コネクタ 431"/>
        <xdr:cNvCxnSpPr/>
      </xdr:nvCxnSpPr>
      <xdr:spPr>
        <a:xfrm>
          <a:off x="13893800" y="1263142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78994</xdr:rowOff>
    </xdr:from>
    <xdr:to>
      <xdr:col>20</xdr:col>
      <xdr:colOff>158750</xdr:colOff>
      <xdr:row>73</xdr:row>
      <xdr:rowOff>115570</xdr:rowOff>
    </xdr:to>
    <xdr:cxnSp macro="">
      <xdr:nvCxnSpPr>
        <xdr:cNvPr id="435" name="直線コネクタ 434"/>
        <xdr:cNvCxnSpPr/>
      </xdr:nvCxnSpPr>
      <xdr:spPr>
        <a:xfrm>
          <a:off x="13004800" y="12594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39133</xdr:rowOff>
    </xdr:from>
    <xdr:ext cx="762000" cy="259045"/>
    <xdr:sp macro="" textlink="">
      <xdr:nvSpPr>
        <xdr:cNvPr id="437" name="テキスト ボックス 436"/>
        <xdr:cNvSpPr txBox="1"/>
      </xdr:nvSpPr>
      <xdr:spPr>
        <a:xfrm>
          <a:off x="13512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16273</xdr:rowOff>
    </xdr:from>
    <xdr:ext cx="762000" cy="259045"/>
    <xdr:sp macro="" textlink="">
      <xdr:nvSpPr>
        <xdr:cNvPr id="439" name="テキスト ボックス 438"/>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5" name="円/楕円 444"/>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6"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128778</xdr:rowOff>
    </xdr:from>
    <xdr:to>
      <xdr:col>22</xdr:col>
      <xdr:colOff>615950</xdr:colOff>
      <xdr:row>74</xdr:row>
      <xdr:rowOff>58928</xdr:rowOff>
    </xdr:to>
    <xdr:sp macro="" textlink="">
      <xdr:nvSpPr>
        <xdr:cNvPr id="447" name="円/楕円 446"/>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69105</xdr:rowOff>
    </xdr:from>
    <xdr:ext cx="736600" cy="259045"/>
    <xdr:sp macro="" textlink="">
      <xdr:nvSpPr>
        <xdr:cNvPr id="448" name="テキスト ボックス 447"/>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71628</xdr:rowOff>
    </xdr:from>
    <xdr:to>
      <xdr:col>21</xdr:col>
      <xdr:colOff>412750</xdr:colOff>
      <xdr:row>75</xdr:row>
      <xdr:rowOff>1778</xdr:rowOff>
    </xdr:to>
    <xdr:sp macro="" textlink="">
      <xdr:nvSpPr>
        <xdr:cNvPr id="449" name="円/楕円 448"/>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158005</xdr:rowOff>
    </xdr:from>
    <xdr:ext cx="762000" cy="259045"/>
    <xdr:sp macro="" textlink="">
      <xdr:nvSpPr>
        <xdr:cNvPr id="450" name="テキスト ボックス 449"/>
        <xdr:cNvSpPr txBox="1"/>
      </xdr:nvSpPr>
      <xdr:spPr>
        <a:xfrm>
          <a:off x="144018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51" name="円/楕円 450"/>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52" name="テキスト ボックス 451"/>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28194</xdr:rowOff>
    </xdr:from>
    <xdr:to>
      <xdr:col>19</xdr:col>
      <xdr:colOff>6350</xdr:colOff>
      <xdr:row>73</xdr:row>
      <xdr:rowOff>129794</xdr:rowOff>
    </xdr:to>
    <xdr:sp macro="" textlink="">
      <xdr:nvSpPr>
        <xdr:cNvPr id="453" name="円/楕円 452"/>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139971</xdr:rowOff>
    </xdr:from>
    <xdr:ext cx="762000" cy="259045"/>
    <xdr:sp macro="" textlink="">
      <xdr:nvSpPr>
        <xdr:cNvPr id="454" name="テキスト ボックス 453"/>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島根県吉賀町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142676</xdr:rowOff>
    </xdr:from>
    <xdr:to>
      <xdr:col>4</xdr:col>
      <xdr:colOff>1117600</xdr:colOff>
      <xdr:row>16</xdr:row>
      <xdr:rowOff>27910</xdr:rowOff>
    </xdr:to>
    <xdr:cxnSp macro="">
      <xdr:nvCxnSpPr>
        <xdr:cNvPr id="48" name="直線コネクタ 47"/>
        <xdr:cNvCxnSpPr/>
      </xdr:nvCxnSpPr>
      <xdr:spPr bwMode="auto">
        <a:xfrm flipV="1">
          <a:off x="5003800" y="2762051"/>
          <a:ext cx="647700" cy="5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27910</xdr:rowOff>
    </xdr:from>
    <xdr:to>
      <xdr:col>4</xdr:col>
      <xdr:colOff>469900</xdr:colOff>
      <xdr:row>16</xdr:row>
      <xdr:rowOff>42476</xdr:rowOff>
    </xdr:to>
    <xdr:cxnSp macro="">
      <xdr:nvCxnSpPr>
        <xdr:cNvPr id="51" name="直線コネクタ 50"/>
        <xdr:cNvCxnSpPr/>
      </xdr:nvCxnSpPr>
      <xdr:spPr bwMode="auto">
        <a:xfrm flipV="1">
          <a:off x="4305300" y="2818735"/>
          <a:ext cx="698500" cy="1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104726</xdr:rowOff>
    </xdr:from>
    <xdr:ext cx="736600" cy="259045"/>
    <xdr:sp macro="" textlink="">
      <xdr:nvSpPr>
        <xdr:cNvPr id="53" name="テキスト ボックス 52"/>
        <xdr:cNvSpPr txBox="1"/>
      </xdr:nvSpPr>
      <xdr:spPr>
        <a:xfrm>
          <a:off x="4622800" y="289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42476</xdr:rowOff>
    </xdr:from>
    <xdr:to>
      <xdr:col>3</xdr:col>
      <xdr:colOff>904875</xdr:colOff>
      <xdr:row>16</xdr:row>
      <xdr:rowOff>96023</xdr:rowOff>
    </xdr:to>
    <xdr:cxnSp macro="">
      <xdr:nvCxnSpPr>
        <xdr:cNvPr id="54" name="直線コネクタ 53"/>
        <xdr:cNvCxnSpPr/>
      </xdr:nvCxnSpPr>
      <xdr:spPr bwMode="auto">
        <a:xfrm flipV="1">
          <a:off x="3606800" y="2833301"/>
          <a:ext cx="698500" cy="5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56073</xdr:rowOff>
    </xdr:from>
    <xdr:to>
      <xdr:col>3</xdr:col>
      <xdr:colOff>206375</xdr:colOff>
      <xdr:row>16</xdr:row>
      <xdr:rowOff>96023</xdr:rowOff>
    </xdr:to>
    <xdr:cxnSp macro="">
      <xdr:nvCxnSpPr>
        <xdr:cNvPr id="57" name="直線コネクタ 56"/>
        <xdr:cNvCxnSpPr/>
      </xdr:nvCxnSpPr>
      <xdr:spPr bwMode="auto">
        <a:xfrm>
          <a:off x="2908300" y="2846898"/>
          <a:ext cx="698500" cy="3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135331</xdr:rowOff>
    </xdr:from>
    <xdr:ext cx="762000" cy="259045"/>
    <xdr:sp macro="" textlink="">
      <xdr:nvSpPr>
        <xdr:cNvPr id="59" name="テキスト ボックス 58"/>
        <xdr:cNvSpPr txBox="1"/>
      </xdr:nvSpPr>
      <xdr:spPr>
        <a:xfrm>
          <a:off x="3225800" y="292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117262</xdr:rowOff>
    </xdr:from>
    <xdr:ext cx="762000" cy="259045"/>
    <xdr:sp macro="" textlink="">
      <xdr:nvSpPr>
        <xdr:cNvPr id="61" name="テキスト ボックス 60"/>
        <xdr:cNvSpPr txBox="1"/>
      </xdr:nvSpPr>
      <xdr:spPr>
        <a:xfrm>
          <a:off x="2527300" y="290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91876</xdr:rowOff>
    </xdr:from>
    <xdr:to>
      <xdr:col>5</xdr:col>
      <xdr:colOff>34925</xdr:colOff>
      <xdr:row>16</xdr:row>
      <xdr:rowOff>22026</xdr:rowOff>
    </xdr:to>
    <xdr:sp macro="" textlink="">
      <xdr:nvSpPr>
        <xdr:cNvPr id="67" name="円/楕円 66"/>
        <xdr:cNvSpPr/>
      </xdr:nvSpPr>
      <xdr:spPr bwMode="auto">
        <a:xfrm>
          <a:off x="5600700" y="271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108403</xdr:rowOff>
    </xdr:from>
    <xdr:ext cx="762000" cy="259045"/>
    <xdr:sp macro="" textlink="">
      <xdr:nvSpPr>
        <xdr:cNvPr id="68" name="人口1人当たり決算額の推移該当値テキスト130"/>
        <xdr:cNvSpPr txBox="1"/>
      </xdr:nvSpPr>
      <xdr:spPr>
        <a:xfrm>
          <a:off x="5740400" y="25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178,494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148560</xdr:rowOff>
    </xdr:from>
    <xdr:to>
      <xdr:col>4</xdr:col>
      <xdr:colOff>520700</xdr:colOff>
      <xdr:row>16</xdr:row>
      <xdr:rowOff>78710</xdr:rowOff>
    </xdr:to>
    <xdr:sp macro="" textlink="">
      <xdr:nvSpPr>
        <xdr:cNvPr id="69" name="円/楕円 68"/>
        <xdr:cNvSpPr/>
      </xdr:nvSpPr>
      <xdr:spPr bwMode="auto">
        <a:xfrm>
          <a:off x="4953000" y="276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88887</xdr:rowOff>
    </xdr:from>
    <xdr:ext cx="736600" cy="259045"/>
    <xdr:sp macro="" textlink="">
      <xdr:nvSpPr>
        <xdr:cNvPr id="70" name="テキスト ボックス 69"/>
        <xdr:cNvSpPr txBox="1"/>
      </xdr:nvSpPr>
      <xdr:spPr>
        <a:xfrm>
          <a:off x="4622800" y="253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163126</xdr:rowOff>
    </xdr:from>
    <xdr:to>
      <xdr:col>3</xdr:col>
      <xdr:colOff>955675</xdr:colOff>
      <xdr:row>16</xdr:row>
      <xdr:rowOff>93276</xdr:rowOff>
    </xdr:to>
    <xdr:sp macro="" textlink="">
      <xdr:nvSpPr>
        <xdr:cNvPr id="71" name="円/楕円 70"/>
        <xdr:cNvSpPr/>
      </xdr:nvSpPr>
      <xdr:spPr bwMode="auto">
        <a:xfrm>
          <a:off x="4254500" y="278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78053</xdr:rowOff>
    </xdr:from>
    <xdr:ext cx="762000" cy="259045"/>
    <xdr:sp macro="" textlink="">
      <xdr:nvSpPr>
        <xdr:cNvPr id="72" name="テキスト ボックス 71"/>
        <xdr:cNvSpPr txBox="1"/>
      </xdr:nvSpPr>
      <xdr:spPr>
        <a:xfrm>
          <a:off x="3924300" y="286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45223</xdr:rowOff>
    </xdr:from>
    <xdr:to>
      <xdr:col>3</xdr:col>
      <xdr:colOff>257175</xdr:colOff>
      <xdr:row>16</xdr:row>
      <xdr:rowOff>146823</xdr:rowOff>
    </xdr:to>
    <xdr:sp macro="" textlink="">
      <xdr:nvSpPr>
        <xdr:cNvPr id="73" name="円/楕円 72"/>
        <xdr:cNvSpPr/>
      </xdr:nvSpPr>
      <xdr:spPr bwMode="auto">
        <a:xfrm>
          <a:off x="3556000" y="283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157000</xdr:rowOff>
    </xdr:from>
    <xdr:ext cx="762000" cy="259045"/>
    <xdr:sp macro="" textlink="">
      <xdr:nvSpPr>
        <xdr:cNvPr id="74" name="テキスト ボックス 73"/>
        <xdr:cNvSpPr txBox="1"/>
      </xdr:nvSpPr>
      <xdr:spPr>
        <a:xfrm>
          <a:off x="3225800" y="26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5273</xdr:rowOff>
    </xdr:from>
    <xdr:to>
      <xdr:col>2</xdr:col>
      <xdr:colOff>692150</xdr:colOff>
      <xdr:row>16</xdr:row>
      <xdr:rowOff>106873</xdr:rowOff>
    </xdr:to>
    <xdr:sp macro="" textlink="">
      <xdr:nvSpPr>
        <xdr:cNvPr id="75" name="円/楕円 74"/>
        <xdr:cNvSpPr/>
      </xdr:nvSpPr>
      <xdr:spPr bwMode="auto">
        <a:xfrm>
          <a:off x="2857500" y="279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117050</xdr:rowOff>
    </xdr:from>
    <xdr:ext cx="762000" cy="259045"/>
    <xdr:sp macro="" textlink="">
      <xdr:nvSpPr>
        <xdr:cNvPr id="76" name="テキスト ボックス 75"/>
        <xdr:cNvSpPr txBox="1"/>
      </xdr:nvSpPr>
      <xdr:spPr>
        <a:xfrm>
          <a:off x="2527300" y="256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35275</xdr:rowOff>
    </xdr:from>
    <xdr:to>
      <xdr:col>4</xdr:col>
      <xdr:colOff>1117600</xdr:colOff>
      <xdr:row>35</xdr:row>
      <xdr:rowOff>95682</xdr:rowOff>
    </xdr:to>
    <xdr:cxnSp macro="">
      <xdr:nvCxnSpPr>
        <xdr:cNvPr id="109" name="直線コネクタ 108"/>
        <xdr:cNvCxnSpPr/>
      </xdr:nvCxnSpPr>
      <xdr:spPr bwMode="auto">
        <a:xfrm flipV="1">
          <a:off x="5003800" y="6645625"/>
          <a:ext cx="647700" cy="6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20051</xdr:rowOff>
    </xdr:from>
    <xdr:ext cx="762000" cy="259045"/>
    <xdr:sp macro="" textlink="">
      <xdr:nvSpPr>
        <xdr:cNvPr id="110" name="人口1人当たり決算額の推移平均値テキスト445"/>
        <xdr:cNvSpPr txBox="1"/>
      </xdr:nvSpPr>
      <xdr:spPr>
        <a:xfrm>
          <a:off x="5740400" y="6630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31521</xdr:rowOff>
    </xdr:from>
    <xdr:to>
      <xdr:col>4</xdr:col>
      <xdr:colOff>469900</xdr:colOff>
      <xdr:row>35</xdr:row>
      <xdr:rowOff>95682</xdr:rowOff>
    </xdr:to>
    <xdr:cxnSp macro="">
      <xdr:nvCxnSpPr>
        <xdr:cNvPr id="112" name="直線コネクタ 111"/>
        <xdr:cNvCxnSpPr/>
      </xdr:nvCxnSpPr>
      <xdr:spPr bwMode="auto">
        <a:xfrm>
          <a:off x="4305300" y="6641871"/>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209810</xdr:rowOff>
    </xdr:from>
    <xdr:to>
      <xdr:col>3</xdr:col>
      <xdr:colOff>904875</xdr:colOff>
      <xdr:row>35</xdr:row>
      <xdr:rowOff>31521</xdr:rowOff>
    </xdr:to>
    <xdr:cxnSp macro="">
      <xdr:nvCxnSpPr>
        <xdr:cNvPr id="115" name="直線コネクタ 114"/>
        <xdr:cNvCxnSpPr/>
      </xdr:nvCxnSpPr>
      <xdr:spPr bwMode="auto">
        <a:xfrm>
          <a:off x="3606800" y="6477260"/>
          <a:ext cx="698500" cy="164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185922</xdr:rowOff>
    </xdr:from>
    <xdr:to>
      <xdr:col>3</xdr:col>
      <xdr:colOff>206375</xdr:colOff>
      <xdr:row>34</xdr:row>
      <xdr:rowOff>209810</xdr:rowOff>
    </xdr:to>
    <xdr:cxnSp macro="">
      <xdr:nvCxnSpPr>
        <xdr:cNvPr id="118" name="直線コネクタ 117"/>
        <xdr:cNvCxnSpPr/>
      </xdr:nvCxnSpPr>
      <xdr:spPr bwMode="auto">
        <a:xfrm>
          <a:off x="2908300" y="6453372"/>
          <a:ext cx="6985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327375</xdr:rowOff>
    </xdr:from>
    <xdr:to>
      <xdr:col>5</xdr:col>
      <xdr:colOff>34925</xdr:colOff>
      <xdr:row>35</xdr:row>
      <xdr:rowOff>86075</xdr:rowOff>
    </xdr:to>
    <xdr:sp macro="" textlink="">
      <xdr:nvSpPr>
        <xdr:cNvPr id="128" name="円/楕円 127"/>
        <xdr:cNvSpPr/>
      </xdr:nvSpPr>
      <xdr:spPr bwMode="auto">
        <a:xfrm>
          <a:off x="5600700" y="659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172452</xdr:rowOff>
    </xdr:from>
    <xdr:ext cx="762000" cy="259045"/>
    <xdr:sp macro="" textlink="">
      <xdr:nvSpPr>
        <xdr:cNvPr id="129" name="人口1人当たり決算額の推移該当値テキスト445"/>
        <xdr:cNvSpPr txBox="1"/>
      </xdr:nvSpPr>
      <xdr:spPr>
        <a:xfrm>
          <a:off x="5740400" y="643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44882</xdr:rowOff>
    </xdr:from>
    <xdr:to>
      <xdr:col>4</xdr:col>
      <xdr:colOff>520700</xdr:colOff>
      <xdr:row>35</xdr:row>
      <xdr:rowOff>146482</xdr:rowOff>
    </xdr:to>
    <xdr:sp macro="" textlink="">
      <xdr:nvSpPr>
        <xdr:cNvPr id="130" name="円/楕円 129"/>
        <xdr:cNvSpPr/>
      </xdr:nvSpPr>
      <xdr:spPr bwMode="auto">
        <a:xfrm>
          <a:off x="4953000" y="665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131259</xdr:rowOff>
    </xdr:from>
    <xdr:ext cx="736600" cy="259045"/>
    <xdr:sp macro="" textlink="">
      <xdr:nvSpPr>
        <xdr:cNvPr id="131" name="テキスト ボックス 130"/>
        <xdr:cNvSpPr txBox="1"/>
      </xdr:nvSpPr>
      <xdr:spPr>
        <a:xfrm>
          <a:off x="4622800" y="6741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323621</xdr:rowOff>
    </xdr:from>
    <xdr:to>
      <xdr:col>3</xdr:col>
      <xdr:colOff>955675</xdr:colOff>
      <xdr:row>35</xdr:row>
      <xdr:rowOff>82321</xdr:rowOff>
    </xdr:to>
    <xdr:sp macro="" textlink="">
      <xdr:nvSpPr>
        <xdr:cNvPr id="132" name="円/楕円 131"/>
        <xdr:cNvSpPr/>
      </xdr:nvSpPr>
      <xdr:spPr bwMode="auto">
        <a:xfrm>
          <a:off x="4254500" y="65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67098</xdr:rowOff>
    </xdr:from>
    <xdr:ext cx="762000" cy="259045"/>
    <xdr:sp macro="" textlink="">
      <xdr:nvSpPr>
        <xdr:cNvPr id="133" name="テキスト ボックス 132"/>
        <xdr:cNvSpPr txBox="1"/>
      </xdr:nvSpPr>
      <xdr:spPr>
        <a:xfrm>
          <a:off x="3924300" y="667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159010</xdr:rowOff>
    </xdr:from>
    <xdr:to>
      <xdr:col>3</xdr:col>
      <xdr:colOff>257175</xdr:colOff>
      <xdr:row>34</xdr:row>
      <xdr:rowOff>260610</xdr:rowOff>
    </xdr:to>
    <xdr:sp macro="" textlink="">
      <xdr:nvSpPr>
        <xdr:cNvPr id="134" name="円/楕円 133"/>
        <xdr:cNvSpPr/>
      </xdr:nvSpPr>
      <xdr:spPr bwMode="auto">
        <a:xfrm>
          <a:off x="3556000" y="642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245387</xdr:rowOff>
    </xdr:from>
    <xdr:ext cx="762000" cy="259045"/>
    <xdr:sp macro="" textlink="">
      <xdr:nvSpPr>
        <xdr:cNvPr id="135" name="テキスト ボックス 134"/>
        <xdr:cNvSpPr txBox="1"/>
      </xdr:nvSpPr>
      <xdr:spPr>
        <a:xfrm>
          <a:off x="3225800" y="65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135122</xdr:rowOff>
    </xdr:from>
    <xdr:to>
      <xdr:col>2</xdr:col>
      <xdr:colOff>692150</xdr:colOff>
      <xdr:row>34</xdr:row>
      <xdr:rowOff>236722</xdr:rowOff>
    </xdr:to>
    <xdr:sp macro="" textlink="">
      <xdr:nvSpPr>
        <xdr:cNvPr id="136" name="円/楕円 135"/>
        <xdr:cNvSpPr/>
      </xdr:nvSpPr>
      <xdr:spPr bwMode="auto">
        <a:xfrm>
          <a:off x="2857500" y="640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221499</xdr:rowOff>
    </xdr:from>
    <xdr:ext cx="762000" cy="259045"/>
    <xdr:sp macro="" textlink="">
      <xdr:nvSpPr>
        <xdr:cNvPr id="137" name="テキスト ボックス 136"/>
        <xdr:cNvSpPr txBox="1"/>
      </xdr:nvSpPr>
      <xdr:spPr>
        <a:xfrm>
          <a:off x="2527300" y="64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15516</xdr:rowOff>
    </xdr:from>
    <xdr:to>
      <xdr:col>6</xdr:col>
      <xdr:colOff>511175</xdr:colOff>
      <xdr:row>34</xdr:row>
      <xdr:rowOff>53692</xdr:rowOff>
    </xdr:to>
    <xdr:cxnSp macro="">
      <xdr:nvCxnSpPr>
        <xdr:cNvPr id="63" name="直線コネクタ 62"/>
        <xdr:cNvCxnSpPr/>
      </xdr:nvCxnSpPr>
      <xdr:spPr>
        <a:xfrm flipV="1">
          <a:off x="3797300" y="5844816"/>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53692</xdr:rowOff>
    </xdr:from>
    <xdr:to>
      <xdr:col>5</xdr:col>
      <xdr:colOff>358775</xdr:colOff>
      <xdr:row>34</xdr:row>
      <xdr:rowOff>57088</xdr:rowOff>
    </xdr:to>
    <xdr:cxnSp macro="">
      <xdr:nvCxnSpPr>
        <xdr:cNvPr id="66" name="直線コネクタ 65"/>
        <xdr:cNvCxnSpPr/>
      </xdr:nvCxnSpPr>
      <xdr:spPr>
        <a:xfrm flipV="1">
          <a:off x="2908300" y="5882992"/>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25417</xdr:rowOff>
    </xdr:from>
    <xdr:ext cx="599010" cy="259045"/>
    <xdr:sp macro="" textlink="">
      <xdr:nvSpPr>
        <xdr:cNvPr id="68" name="テキスト ボックス 67"/>
        <xdr:cNvSpPr txBox="1"/>
      </xdr:nvSpPr>
      <xdr:spPr>
        <a:xfrm>
          <a:off x="3497794" y="602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57088</xdr:rowOff>
    </xdr:from>
    <xdr:to>
      <xdr:col>4</xdr:col>
      <xdr:colOff>155575</xdr:colOff>
      <xdr:row>34</xdr:row>
      <xdr:rowOff>110211</xdr:rowOff>
    </xdr:to>
    <xdr:cxnSp macro="">
      <xdr:nvCxnSpPr>
        <xdr:cNvPr id="69" name="直線コネクタ 68"/>
        <xdr:cNvCxnSpPr/>
      </xdr:nvCxnSpPr>
      <xdr:spPr>
        <a:xfrm flipV="1">
          <a:off x="2019300" y="5886388"/>
          <a:ext cx="889000" cy="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146978</xdr:rowOff>
    </xdr:from>
    <xdr:ext cx="599010" cy="259045"/>
    <xdr:sp macro="" textlink="">
      <xdr:nvSpPr>
        <xdr:cNvPr id="71" name="テキスト ボックス 70"/>
        <xdr:cNvSpPr txBox="1"/>
      </xdr:nvSpPr>
      <xdr:spPr>
        <a:xfrm>
          <a:off x="2608794" y="597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78838</xdr:rowOff>
    </xdr:from>
    <xdr:to>
      <xdr:col>2</xdr:col>
      <xdr:colOff>638175</xdr:colOff>
      <xdr:row>34</xdr:row>
      <xdr:rowOff>110211</xdr:rowOff>
    </xdr:to>
    <xdr:cxnSp macro="">
      <xdr:nvCxnSpPr>
        <xdr:cNvPr id="72" name="直線コネクタ 71"/>
        <xdr:cNvCxnSpPr/>
      </xdr:nvCxnSpPr>
      <xdr:spPr>
        <a:xfrm>
          <a:off x="1130300" y="5908138"/>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32569</xdr:rowOff>
    </xdr:from>
    <xdr:ext cx="599010" cy="259045"/>
    <xdr:sp macro="" textlink="">
      <xdr:nvSpPr>
        <xdr:cNvPr id="74" name="テキスト ボックス 73"/>
        <xdr:cNvSpPr txBox="1"/>
      </xdr:nvSpPr>
      <xdr:spPr>
        <a:xfrm>
          <a:off x="1719794" y="603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21781</xdr:rowOff>
    </xdr:from>
    <xdr:ext cx="599010" cy="259045"/>
    <xdr:sp macro="" textlink="">
      <xdr:nvSpPr>
        <xdr:cNvPr id="76" name="テキスト ボックス 75"/>
        <xdr:cNvSpPr txBox="1"/>
      </xdr:nvSpPr>
      <xdr:spPr>
        <a:xfrm>
          <a:off x="830794" y="60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136166</xdr:rowOff>
    </xdr:from>
    <xdr:to>
      <xdr:col>6</xdr:col>
      <xdr:colOff>561975</xdr:colOff>
      <xdr:row>34</xdr:row>
      <xdr:rowOff>66316</xdr:rowOff>
    </xdr:to>
    <xdr:sp macro="" textlink="">
      <xdr:nvSpPr>
        <xdr:cNvPr id="82" name="円/楕円 81"/>
        <xdr:cNvSpPr/>
      </xdr:nvSpPr>
      <xdr:spPr>
        <a:xfrm>
          <a:off x="4584700" y="57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159043</xdr:rowOff>
    </xdr:from>
    <xdr:ext cx="599010" cy="259045"/>
    <xdr:sp macro="" textlink="">
      <xdr:nvSpPr>
        <xdr:cNvPr id="83" name="人件費該当値テキスト"/>
        <xdr:cNvSpPr txBox="1"/>
      </xdr:nvSpPr>
      <xdr:spPr>
        <a:xfrm>
          <a:off x="4686300" y="56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2892</xdr:rowOff>
    </xdr:from>
    <xdr:to>
      <xdr:col>5</xdr:col>
      <xdr:colOff>409575</xdr:colOff>
      <xdr:row>34</xdr:row>
      <xdr:rowOff>104492</xdr:rowOff>
    </xdr:to>
    <xdr:sp macro="" textlink="">
      <xdr:nvSpPr>
        <xdr:cNvPr id="84" name="円/楕円 83"/>
        <xdr:cNvSpPr/>
      </xdr:nvSpPr>
      <xdr:spPr>
        <a:xfrm>
          <a:off x="3746500" y="58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121019</xdr:rowOff>
    </xdr:from>
    <xdr:ext cx="599010" cy="259045"/>
    <xdr:sp macro="" textlink="">
      <xdr:nvSpPr>
        <xdr:cNvPr id="85" name="テキスト ボックス 84"/>
        <xdr:cNvSpPr txBox="1"/>
      </xdr:nvSpPr>
      <xdr:spPr>
        <a:xfrm>
          <a:off x="3497794" y="560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6288</xdr:rowOff>
    </xdr:from>
    <xdr:to>
      <xdr:col>4</xdr:col>
      <xdr:colOff>206375</xdr:colOff>
      <xdr:row>34</xdr:row>
      <xdr:rowOff>107888</xdr:rowOff>
    </xdr:to>
    <xdr:sp macro="" textlink="">
      <xdr:nvSpPr>
        <xdr:cNvPr id="86" name="円/楕円 85"/>
        <xdr:cNvSpPr/>
      </xdr:nvSpPr>
      <xdr:spPr>
        <a:xfrm>
          <a:off x="2857500" y="58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124415</xdr:rowOff>
    </xdr:from>
    <xdr:ext cx="599010" cy="259045"/>
    <xdr:sp macro="" textlink="">
      <xdr:nvSpPr>
        <xdr:cNvPr id="87" name="テキスト ボックス 86"/>
        <xdr:cNvSpPr txBox="1"/>
      </xdr:nvSpPr>
      <xdr:spPr>
        <a:xfrm>
          <a:off x="2608794" y="56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59411</xdr:rowOff>
    </xdr:from>
    <xdr:to>
      <xdr:col>3</xdr:col>
      <xdr:colOff>3175</xdr:colOff>
      <xdr:row>34</xdr:row>
      <xdr:rowOff>161011</xdr:rowOff>
    </xdr:to>
    <xdr:sp macro="" textlink="">
      <xdr:nvSpPr>
        <xdr:cNvPr id="88" name="円/楕円 87"/>
        <xdr:cNvSpPr/>
      </xdr:nvSpPr>
      <xdr:spPr>
        <a:xfrm>
          <a:off x="1968500" y="58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6088</xdr:rowOff>
    </xdr:from>
    <xdr:ext cx="599010" cy="259045"/>
    <xdr:sp macro="" textlink="">
      <xdr:nvSpPr>
        <xdr:cNvPr id="89" name="テキスト ボックス 88"/>
        <xdr:cNvSpPr txBox="1"/>
      </xdr:nvSpPr>
      <xdr:spPr>
        <a:xfrm>
          <a:off x="1719794" y="566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28038</xdr:rowOff>
    </xdr:from>
    <xdr:to>
      <xdr:col>1</xdr:col>
      <xdr:colOff>485775</xdr:colOff>
      <xdr:row>34</xdr:row>
      <xdr:rowOff>129638</xdr:rowOff>
    </xdr:to>
    <xdr:sp macro="" textlink="">
      <xdr:nvSpPr>
        <xdr:cNvPr id="90" name="円/楕円 89"/>
        <xdr:cNvSpPr/>
      </xdr:nvSpPr>
      <xdr:spPr>
        <a:xfrm>
          <a:off x="1079500" y="58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146165</xdr:rowOff>
    </xdr:from>
    <xdr:ext cx="599010" cy="259045"/>
    <xdr:sp macro="" textlink="">
      <xdr:nvSpPr>
        <xdr:cNvPr id="91" name="テキスト ボックス 90"/>
        <xdr:cNvSpPr txBox="1"/>
      </xdr:nvSpPr>
      <xdr:spPr>
        <a:xfrm>
          <a:off x="830794" y="563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19239</xdr:rowOff>
    </xdr:from>
    <xdr:to>
      <xdr:col>6</xdr:col>
      <xdr:colOff>511175</xdr:colOff>
      <xdr:row>57</xdr:row>
      <xdr:rowOff>39187</xdr:rowOff>
    </xdr:to>
    <xdr:cxnSp macro="">
      <xdr:nvCxnSpPr>
        <xdr:cNvPr id="118" name="直線コネクタ 117"/>
        <xdr:cNvCxnSpPr/>
      </xdr:nvCxnSpPr>
      <xdr:spPr>
        <a:xfrm flipV="1">
          <a:off x="3797300" y="9791889"/>
          <a:ext cx="838200" cy="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39187</xdr:rowOff>
    </xdr:from>
    <xdr:to>
      <xdr:col>5</xdr:col>
      <xdr:colOff>358775</xdr:colOff>
      <xdr:row>57</xdr:row>
      <xdr:rowOff>61112</xdr:rowOff>
    </xdr:to>
    <xdr:cxnSp macro="">
      <xdr:nvCxnSpPr>
        <xdr:cNvPr id="121" name="直線コネクタ 120"/>
        <xdr:cNvCxnSpPr/>
      </xdr:nvCxnSpPr>
      <xdr:spPr>
        <a:xfrm flipV="1">
          <a:off x="2908300" y="9811837"/>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61112</xdr:rowOff>
    </xdr:from>
    <xdr:to>
      <xdr:col>4</xdr:col>
      <xdr:colOff>155575</xdr:colOff>
      <xdr:row>57</xdr:row>
      <xdr:rowOff>99018</xdr:rowOff>
    </xdr:to>
    <xdr:cxnSp macro="">
      <xdr:nvCxnSpPr>
        <xdr:cNvPr id="124" name="直線コネクタ 123"/>
        <xdr:cNvCxnSpPr/>
      </xdr:nvCxnSpPr>
      <xdr:spPr>
        <a:xfrm flipV="1">
          <a:off x="2019300" y="9833762"/>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99018</xdr:rowOff>
    </xdr:from>
    <xdr:to>
      <xdr:col>2</xdr:col>
      <xdr:colOff>638175</xdr:colOff>
      <xdr:row>57</xdr:row>
      <xdr:rowOff>134001</xdr:rowOff>
    </xdr:to>
    <xdr:cxnSp macro="">
      <xdr:nvCxnSpPr>
        <xdr:cNvPr id="127" name="直線コネクタ 126"/>
        <xdr:cNvCxnSpPr/>
      </xdr:nvCxnSpPr>
      <xdr:spPr>
        <a:xfrm flipV="1">
          <a:off x="1130300" y="9871668"/>
          <a:ext cx="8890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139889</xdr:rowOff>
    </xdr:from>
    <xdr:to>
      <xdr:col>6</xdr:col>
      <xdr:colOff>561975</xdr:colOff>
      <xdr:row>57</xdr:row>
      <xdr:rowOff>70039</xdr:rowOff>
    </xdr:to>
    <xdr:sp macro="" textlink="">
      <xdr:nvSpPr>
        <xdr:cNvPr id="137" name="円/楕円 136"/>
        <xdr:cNvSpPr/>
      </xdr:nvSpPr>
      <xdr:spPr>
        <a:xfrm>
          <a:off x="4584700" y="97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162766</xdr:rowOff>
    </xdr:from>
    <xdr:ext cx="599010" cy="259045"/>
    <xdr:sp macro="" textlink="">
      <xdr:nvSpPr>
        <xdr:cNvPr id="138" name="物件費該当値テキスト"/>
        <xdr:cNvSpPr txBox="1"/>
      </xdr:nvSpPr>
      <xdr:spPr>
        <a:xfrm>
          <a:off x="4686300" y="959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159837</xdr:rowOff>
    </xdr:from>
    <xdr:to>
      <xdr:col>5</xdr:col>
      <xdr:colOff>409575</xdr:colOff>
      <xdr:row>57</xdr:row>
      <xdr:rowOff>89987</xdr:rowOff>
    </xdr:to>
    <xdr:sp macro="" textlink="">
      <xdr:nvSpPr>
        <xdr:cNvPr id="139" name="円/楕円 138"/>
        <xdr:cNvSpPr/>
      </xdr:nvSpPr>
      <xdr:spPr>
        <a:xfrm>
          <a:off x="3746500" y="97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81114</xdr:rowOff>
    </xdr:from>
    <xdr:ext cx="599010" cy="259045"/>
    <xdr:sp macro="" textlink="">
      <xdr:nvSpPr>
        <xdr:cNvPr id="140" name="テキスト ボックス 139"/>
        <xdr:cNvSpPr txBox="1"/>
      </xdr:nvSpPr>
      <xdr:spPr>
        <a:xfrm>
          <a:off x="3497794" y="98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10312</xdr:rowOff>
    </xdr:from>
    <xdr:to>
      <xdr:col>4</xdr:col>
      <xdr:colOff>206375</xdr:colOff>
      <xdr:row>57</xdr:row>
      <xdr:rowOff>111912</xdr:rowOff>
    </xdr:to>
    <xdr:sp macro="" textlink="">
      <xdr:nvSpPr>
        <xdr:cNvPr id="141" name="円/楕円 140"/>
        <xdr:cNvSpPr/>
      </xdr:nvSpPr>
      <xdr:spPr>
        <a:xfrm>
          <a:off x="2857500" y="97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103039</xdr:rowOff>
    </xdr:from>
    <xdr:ext cx="599010" cy="259045"/>
    <xdr:sp macro="" textlink="">
      <xdr:nvSpPr>
        <xdr:cNvPr id="142" name="テキスト ボックス 141"/>
        <xdr:cNvSpPr txBox="1"/>
      </xdr:nvSpPr>
      <xdr:spPr>
        <a:xfrm>
          <a:off x="2608794" y="987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48218</xdr:rowOff>
    </xdr:from>
    <xdr:to>
      <xdr:col>3</xdr:col>
      <xdr:colOff>3175</xdr:colOff>
      <xdr:row>57</xdr:row>
      <xdr:rowOff>149818</xdr:rowOff>
    </xdr:to>
    <xdr:sp macro="" textlink="">
      <xdr:nvSpPr>
        <xdr:cNvPr id="143" name="円/楕円 142"/>
        <xdr:cNvSpPr/>
      </xdr:nvSpPr>
      <xdr:spPr>
        <a:xfrm>
          <a:off x="1968500" y="98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140945</xdr:rowOff>
    </xdr:from>
    <xdr:ext cx="534377" cy="259045"/>
    <xdr:sp macro="" textlink="">
      <xdr:nvSpPr>
        <xdr:cNvPr id="144" name="テキスト ボックス 143"/>
        <xdr:cNvSpPr txBox="1"/>
      </xdr:nvSpPr>
      <xdr:spPr>
        <a:xfrm>
          <a:off x="1752111" y="991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83201</xdr:rowOff>
    </xdr:from>
    <xdr:to>
      <xdr:col>1</xdr:col>
      <xdr:colOff>485775</xdr:colOff>
      <xdr:row>58</xdr:row>
      <xdr:rowOff>13351</xdr:rowOff>
    </xdr:to>
    <xdr:sp macro="" textlink="">
      <xdr:nvSpPr>
        <xdr:cNvPr id="145" name="円/楕円 144"/>
        <xdr:cNvSpPr/>
      </xdr:nvSpPr>
      <xdr:spPr>
        <a:xfrm>
          <a:off x="1079500" y="98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4478</xdr:rowOff>
    </xdr:from>
    <xdr:ext cx="534377" cy="259045"/>
    <xdr:sp macro="" textlink="">
      <xdr:nvSpPr>
        <xdr:cNvPr id="146" name="テキスト ボックス 145"/>
        <xdr:cNvSpPr txBox="1"/>
      </xdr:nvSpPr>
      <xdr:spPr>
        <a:xfrm>
          <a:off x="863111" y="99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14949</xdr:rowOff>
    </xdr:from>
    <xdr:to>
      <xdr:col>6</xdr:col>
      <xdr:colOff>511175</xdr:colOff>
      <xdr:row>78</xdr:row>
      <xdr:rowOff>1626</xdr:rowOff>
    </xdr:to>
    <xdr:cxnSp macro="">
      <xdr:nvCxnSpPr>
        <xdr:cNvPr id="177" name="直線コネクタ 176"/>
        <xdr:cNvCxnSpPr/>
      </xdr:nvCxnSpPr>
      <xdr:spPr>
        <a:xfrm>
          <a:off x="3797300" y="13216599"/>
          <a:ext cx="838200" cy="15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14949</xdr:rowOff>
    </xdr:from>
    <xdr:to>
      <xdr:col>5</xdr:col>
      <xdr:colOff>358775</xdr:colOff>
      <xdr:row>77</xdr:row>
      <xdr:rowOff>106356</xdr:rowOff>
    </xdr:to>
    <xdr:cxnSp macro="">
      <xdr:nvCxnSpPr>
        <xdr:cNvPr id="180" name="直線コネクタ 179"/>
        <xdr:cNvCxnSpPr/>
      </xdr:nvCxnSpPr>
      <xdr:spPr>
        <a:xfrm flipV="1">
          <a:off x="2908300" y="13216599"/>
          <a:ext cx="889000" cy="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106356</xdr:rowOff>
    </xdr:from>
    <xdr:to>
      <xdr:col>4</xdr:col>
      <xdr:colOff>155575</xdr:colOff>
      <xdr:row>78</xdr:row>
      <xdr:rowOff>67070</xdr:rowOff>
    </xdr:to>
    <xdr:cxnSp macro="">
      <xdr:nvCxnSpPr>
        <xdr:cNvPr id="183" name="直線コネクタ 182"/>
        <xdr:cNvCxnSpPr/>
      </xdr:nvCxnSpPr>
      <xdr:spPr>
        <a:xfrm flipV="1">
          <a:off x="2019300" y="13308006"/>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143129</xdr:rowOff>
    </xdr:from>
    <xdr:to>
      <xdr:col>2</xdr:col>
      <xdr:colOff>638175</xdr:colOff>
      <xdr:row>78</xdr:row>
      <xdr:rowOff>67070</xdr:rowOff>
    </xdr:to>
    <xdr:cxnSp macro="">
      <xdr:nvCxnSpPr>
        <xdr:cNvPr id="186" name="直線コネクタ 185"/>
        <xdr:cNvCxnSpPr/>
      </xdr:nvCxnSpPr>
      <xdr:spPr>
        <a:xfrm>
          <a:off x="1130300" y="13344779"/>
          <a:ext cx="889000" cy="9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122276</xdr:rowOff>
    </xdr:from>
    <xdr:to>
      <xdr:col>6</xdr:col>
      <xdr:colOff>561975</xdr:colOff>
      <xdr:row>78</xdr:row>
      <xdr:rowOff>52426</xdr:rowOff>
    </xdr:to>
    <xdr:sp macro="" textlink="">
      <xdr:nvSpPr>
        <xdr:cNvPr id="196" name="円/楕円 195"/>
        <xdr:cNvSpPr/>
      </xdr:nvSpPr>
      <xdr:spPr>
        <a:xfrm>
          <a:off x="45847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100703</xdr:rowOff>
    </xdr:from>
    <xdr:ext cx="469744" cy="259045"/>
    <xdr:sp macro="" textlink="">
      <xdr:nvSpPr>
        <xdr:cNvPr id="197" name="維持補修費該当値テキスト"/>
        <xdr:cNvSpPr txBox="1"/>
      </xdr:nvSpPr>
      <xdr:spPr>
        <a:xfrm>
          <a:off x="4686300" y="13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135599</xdr:rowOff>
    </xdr:from>
    <xdr:to>
      <xdr:col>5</xdr:col>
      <xdr:colOff>409575</xdr:colOff>
      <xdr:row>77</xdr:row>
      <xdr:rowOff>65749</xdr:rowOff>
    </xdr:to>
    <xdr:sp macro="" textlink="">
      <xdr:nvSpPr>
        <xdr:cNvPr id="198" name="円/楕円 197"/>
        <xdr:cNvSpPr/>
      </xdr:nvSpPr>
      <xdr:spPr>
        <a:xfrm>
          <a:off x="3746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56876</xdr:rowOff>
    </xdr:from>
    <xdr:ext cx="534377" cy="259045"/>
    <xdr:sp macro="" textlink="">
      <xdr:nvSpPr>
        <xdr:cNvPr id="199" name="テキスト ボックス 198"/>
        <xdr:cNvSpPr txBox="1"/>
      </xdr:nvSpPr>
      <xdr:spPr>
        <a:xfrm>
          <a:off x="3530111" y="132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55556</xdr:rowOff>
    </xdr:from>
    <xdr:to>
      <xdr:col>4</xdr:col>
      <xdr:colOff>206375</xdr:colOff>
      <xdr:row>77</xdr:row>
      <xdr:rowOff>157156</xdr:rowOff>
    </xdr:to>
    <xdr:sp macro="" textlink="">
      <xdr:nvSpPr>
        <xdr:cNvPr id="200" name="円/楕円 199"/>
        <xdr:cNvSpPr/>
      </xdr:nvSpPr>
      <xdr:spPr>
        <a:xfrm>
          <a:off x="2857500" y="132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148283</xdr:rowOff>
    </xdr:from>
    <xdr:ext cx="534377" cy="259045"/>
    <xdr:sp macro="" textlink="">
      <xdr:nvSpPr>
        <xdr:cNvPr id="201" name="テキスト ボックス 200"/>
        <xdr:cNvSpPr txBox="1"/>
      </xdr:nvSpPr>
      <xdr:spPr>
        <a:xfrm>
          <a:off x="2641111" y="133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16270</xdr:rowOff>
    </xdr:from>
    <xdr:to>
      <xdr:col>3</xdr:col>
      <xdr:colOff>3175</xdr:colOff>
      <xdr:row>78</xdr:row>
      <xdr:rowOff>117870</xdr:rowOff>
    </xdr:to>
    <xdr:sp macro="" textlink="">
      <xdr:nvSpPr>
        <xdr:cNvPr id="202" name="円/楕円 201"/>
        <xdr:cNvSpPr/>
      </xdr:nvSpPr>
      <xdr:spPr>
        <a:xfrm>
          <a:off x="1968500" y="13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108997</xdr:rowOff>
    </xdr:from>
    <xdr:ext cx="469744" cy="259045"/>
    <xdr:sp macro="" textlink="">
      <xdr:nvSpPr>
        <xdr:cNvPr id="203" name="テキスト ボックス 202"/>
        <xdr:cNvSpPr txBox="1"/>
      </xdr:nvSpPr>
      <xdr:spPr>
        <a:xfrm>
          <a:off x="1784427" y="134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92329</xdr:rowOff>
    </xdr:from>
    <xdr:to>
      <xdr:col>1</xdr:col>
      <xdr:colOff>485775</xdr:colOff>
      <xdr:row>78</xdr:row>
      <xdr:rowOff>22479</xdr:rowOff>
    </xdr:to>
    <xdr:sp macro="" textlink="">
      <xdr:nvSpPr>
        <xdr:cNvPr id="204" name="円/楕円 203"/>
        <xdr:cNvSpPr/>
      </xdr:nvSpPr>
      <xdr:spPr>
        <a:xfrm>
          <a:off x="1079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13606</xdr:rowOff>
    </xdr:from>
    <xdr:ext cx="469744" cy="259045"/>
    <xdr:sp macro="" textlink="">
      <xdr:nvSpPr>
        <xdr:cNvPr id="205" name="テキスト ボックス 204"/>
        <xdr:cNvSpPr txBox="1"/>
      </xdr:nvSpPr>
      <xdr:spPr>
        <a:xfrm>
          <a:off x="895427"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83170</xdr:rowOff>
    </xdr:from>
    <xdr:to>
      <xdr:col>6</xdr:col>
      <xdr:colOff>511175</xdr:colOff>
      <xdr:row>90</xdr:row>
      <xdr:rowOff>95825</xdr:rowOff>
    </xdr:to>
    <xdr:cxnSp macro="">
      <xdr:nvCxnSpPr>
        <xdr:cNvPr id="237" name="直線コネクタ 236"/>
        <xdr:cNvCxnSpPr/>
      </xdr:nvCxnSpPr>
      <xdr:spPr>
        <a:xfrm flipV="1">
          <a:off x="3797300" y="15342220"/>
          <a:ext cx="838200" cy="18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95825</xdr:rowOff>
    </xdr:from>
    <xdr:to>
      <xdr:col>5</xdr:col>
      <xdr:colOff>358775</xdr:colOff>
      <xdr:row>91</xdr:row>
      <xdr:rowOff>7096</xdr:rowOff>
    </xdr:to>
    <xdr:cxnSp macro="">
      <xdr:nvCxnSpPr>
        <xdr:cNvPr id="240" name="直線コネクタ 239"/>
        <xdr:cNvCxnSpPr/>
      </xdr:nvCxnSpPr>
      <xdr:spPr>
        <a:xfrm flipV="1">
          <a:off x="2908300" y="15526325"/>
          <a:ext cx="889000" cy="8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92735</xdr:rowOff>
    </xdr:from>
    <xdr:ext cx="534377" cy="259045"/>
    <xdr:sp macro="" textlink="">
      <xdr:nvSpPr>
        <xdr:cNvPr id="242" name="テキスト ボックス 241"/>
        <xdr:cNvSpPr txBox="1"/>
      </xdr:nvSpPr>
      <xdr:spPr>
        <a:xfrm>
          <a:off x="3530111" y="163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7096</xdr:rowOff>
    </xdr:from>
    <xdr:to>
      <xdr:col>4</xdr:col>
      <xdr:colOff>155575</xdr:colOff>
      <xdr:row>92</xdr:row>
      <xdr:rowOff>93163</xdr:rowOff>
    </xdr:to>
    <xdr:cxnSp macro="">
      <xdr:nvCxnSpPr>
        <xdr:cNvPr id="243" name="直線コネクタ 242"/>
        <xdr:cNvCxnSpPr/>
      </xdr:nvCxnSpPr>
      <xdr:spPr>
        <a:xfrm flipV="1">
          <a:off x="2019300" y="15609046"/>
          <a:ext cx="889000" cy="25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119888</xdr:rowOff>
    </xdr:from>
    <xdr:ext cx="534377" cy="259045"/>
    <xdr:sp macro="" textlink="">
      <xdr:nvSpPr>
        <xdr:cNvPr id="245" name="テキスト ボックス 244"/>
        <xdr:cNvSpPr txBox="1"/>
      </xdr:nvSpPr>
      <xdr:spPr>
        <a:xfrm>
          <a:off x="2641111" y="164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93163</xdr:rowOff>
    </xdr:from>
    <xdr:to>
      <xdr:col>2</xdr:col>
      <xdr:colOff>638175</xdr:colOff>
      <xdr:row>92</xdr:row>
      <xdr:rowOff>96527</xdr:rowOff>
    </xdr:to>
    <xdr:cxnSp macro="">
      <xdr:nvCxnSpPr>
        <xdr:cNvPr id="246" name="直線コネクタ 245"/>
        <xdr:cNvCxnSpPr/>
      </xdr:nvCxnSpPr>
      <xdr:spPr>
        <a:xfrm flipV="1">
          <a:off x="1130300" y="15866563"/>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60078</xdr:rowOff>
    </xdr:from>
    <xdr:ext cx="534377" cy="259045"/>
    <xdr:sp macro="" textlink="">
      <xdr:nvSpPr>
        <xdr:cNvPr id="248" name="テキスト ボックス 247"/>
        <xdr:cNvSpPr txBox="1"/>
      </xdr:nvSpPr>
      <xdr:spPr>
        <a:xfrm>
          <a:off x="1752111" y="165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57089</xdr:rowOff>
    </xdr:from>
    <xdr:ext cx="534377" cy="259045"/>
    <xdr:sp macro="" textlink="">
      <xdr:nvSpPr>
        <xdr:cNvPr id="250" name="テキスト ボックス 249"/>
        <xdr:cNvSpPr txBox="1"/>
      </xdr:nvSpPr>
      <xdr:spPr>
        <a:xfrm>
          <a:off x="863111" y="165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32370</xdr:rowOff>
    </xdr:from>
    <xdr:to>
      <xdr:col>6</xdr:col>
      <xdr:colOff>561975</xdr:colOff>
      <xdr:row>89</xdr:row>
      <xdr:rowOff>133970</xdr:rowOff>
    </xdr:to>
    <xdr:sp macro="" textlink="">
      <xdr:nvSpPr>
        <xdr:cNvPr id="256" name="円/楕円 255"/>
        <xdr:cNvSpPr/>
      </xdr:nvSpPr>
      <xdr:spPr>
        <a:xfrm>
          <a:off x="4584700" y="152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88</xdr:row>
      <xdr:rowOff>156847</xdr:rowOff>
    </xdr:from>
    <xdr:ext cx="599010" cy="259045"/>
    <xdr:sp macro="" textlink="">
      <xdr:nvSpPr>
        <xdr:cNvPr id="257" name="扶助費該当値テキスト"/>
        <xdr:cNvSpPr txBox="1"/>
      </xdr:nvSpPr>
      <xdr:spPr>
        <a:xfrm>
          <a:off x="4686300" y="1524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125,962</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45025</xdr:rowOff>
    </xdr:from>
    <xdr:to>
      <xdr:col>5</xdr:col>
      <xdr:colOff>409575</xdr:colOff>
      <xdr:row>90</xdr:row>
      <xdr:rowOff>146625</xdr:rowOff>
    </xdr:to>
    <xdr:sp macro="" textlink="">
      <xdr:nvSpPr>
        <xdr:cNvPr id="258" name="円/楕円 257"/>
        <xdr:cNvSpPr/>
      </xdr:nvSpPr>
      <xdr:spPr>
        <a:xfrm>
          <a:off x="3746500" y="154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163152</xdr:rowOff>
    </xdr:from>
    <xdr:ext cx="599010" cy="259045"/>
    <xdr:sp macro="" textlink="">
      <xdr:nvSpPr>
        <xdr:cNvPr id="259" name="テキスト ボックス 258"/>
        <xdr:cNvSpPr txBox="1"/>
      </xdr:nvSpPr>
      <xdr:spPr>
        <a:xfrm>
          <a:off x="3497794" y="1525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114,687</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127746</xdr:rowOff>
    </xdr:from>
    <xdr:to>
      <xdr:col>4</xdr:col>
      <xdr:colOff>206375</xdr:colOff>
      <xdr:row>91</xdr:row>
      <xdr:rowOff>57896</xdr:rowOff>
    </xdr:to>
    <xdr:sp macro="" textlink="">
      <xdr:nvSpPr>
        <xdr:cNvPr id="260" name="円/楕円 259"/>
        <xdr:cNvSpPr/>
      </xdr:nvSpPr>
      <xdr:spPr>
        <a:xfrm>
          <a:off x="2857500" y="155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74423</xdr:rowOff>
    </xdr:from>
    <xdr:ext cx="599010" cy="259045"/>
    <xdr:sp macro="" textlink="">
      <xdr:nvSpPr>
        <xdr:cNvPr id="261" name="テキスト ボックス 260"/>
        <xdr:cNvSpPr txBox="1"/>
      </xdr:nvSpPr>
      <xdr:spPr>
        <a:xfrm>
          <a:off x="2608794" y="153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42363</xdr:rowOff>
    </xdr:from>
    <xdr:to>
      <xdr:col>3</xdr:col>
      <xdr:colOff>3175</xdr:colOff>
      <xdr:row>92</xdr:row>
      <xdr:rowOff>143963</xdr:rowOff>
    </xdr:to>
    <xdr:sp macro="" textlink="">
      <xdr:nvSpPr>
        <xdr:cNvPr id="262" name="円/楕円 261"/>
        <xdr:cNvSpPr/>
      </xdr:nvSpPr>
      <xdr:spPr>
        <a:xfrm>
          <a:off x="1968500" y="158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160490</xdr:rowOff>
    </xdr:from>
    <xdr:ext cx="534377" cy="259045"/>
    <xdr:sp macro="" textlink="">
      <xdr:nvSpPr>
        <xdr:cNvPr id="263" name="テキスト ボックス 262"/>
        <xdr:cNvSpPr txBox="1"/>
      </xdr:nvSpPr>
      <xdr:spPr>
        <a:xfrm>
          <a:off x="1752111" y="155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45727</xdr:rowOff>
    </xdr:from>
    <xdr:to>
      <xdr:col>1</xdr:col>
      <xdr:colOff>485775</xdr:colOff>
      <xdr:row>92</xdr:row>
      <xdr:rowOff>147327</xdr:rowOff>
    </xdr:to>
    <xdr:sp macro="" textlink="">
      <xdr:nvSpPr>
        <xdr:cNvPr id="264" name="円/楕円 263"/>
        <xdr:cNvSpPr/>
      </xdr:nvSpPr>
      <xdr:spPr>
        <a:xfrm>
          <a:off x="1079500" y="158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163854</xdr:rowOff>
    </xdr:from>
    <xdr:ext cx="534377" cy="259045"/>
    <xdr:sp macro="" textlink="">
      <xdr:nvSpPr>
        <xdr:cNvPr id="265" name="テキスト ボックス 264"/>
        <xdr:cNvSpPr txBox="1"/>
      </xdr:nvSpPr>
      <xdr:spPr>
        <a:xfrm>
          <a:off x="863111" y="155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166611</xdr:rowOff>
    </xdr:from>
    <xdr:to>
      <xdr:col>15</xdr:col>
      <xdr:colOff>180975</xdr:colOff>
      <xdr:row>34</xdr:row>
      <xdr:rowOff>60188</xdr:rowOff>
    </xdr:to>
    <xdr:cxnSp macro="">
      <xdr:nvCxnSpPr>
        <xdr:cNvPr id="292" name="直線コネクタ 291"/>
        <xdr:cNvCxnSpPr/>
      </xdr:nvCxnSpPr>
      <xdr:spPr>
        <a:xfrm>
          <a:off x="9639300" y="5824461"/>
          <a:ext cx="838200" cy="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166611</xdr:rowOff>
    </xdr:from>
    <xdr:to>
      <xdr:col>14</xdr:col>
      <xdr:colOff>28575</xdr:colOff>
      <xdr:row>34</xdr:row>
      <xdr:rowOff>65817</xdr:rowOff>
    </xdr:to>
    <xdr:cxnSp macro="">
      <xdr:nvCxnSpPr>
        <xdr:cNvPr id="295" name="直線コネクタ 294"/>
        <xdr:cNvCxnSpPr/>
      </xdr:nvCxnSpPr>
      <xdr:spPr>
        <a:xfrm flipV="1">
          <a:off x="8750300" y="5824461"/>
          <a:ext cx="889000" cy="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72489</xdr:rowOff>
    </xdr:from>
    <xdr:ext cx="599010" cy="259045"/>
    <xdr:sp macro="" textlink="">
      <xdr:nvSpPr>
        <xdr:cNvPr id="297" name="テキスト ボックス 296"/>
        <xdr:cNvSpPr txBox="1"/>
      </xdr:nvSpPr>
      <xdr:spPr>
        <a:xfrm>
          <a:off x="9339794"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65817</xdr:rowOff>
    </xdr:from>
    <xdr:to>
      <xdr:col>12</xdr:col>
      <xdr:colOff>511175</xdr:colOff>
      <xdr:row>34</xdr:row>
      <xdr:rowOff>163218</xdr:rowOff>
    </xdr:to>
    <xdr:cxnSp macro="">
      <xdr:nvCxnSpPr>
        <xdr:cNvPr id="298" name="直線コネクタ 297"/>
        <xdr:cNvCxnSpPr/>
      </xdr:nvCxnSpPr>
      <xdr:spPr>
        <a:xfrm flipV="1">
          <a:off x="7861300" y="5895117"/>
          <a:ext cx="889000" cy="9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121085</xdr:rowOff>
    </xdr:from>
    <xdr:ext cx="599010" cy="259045"/>
    <xdr:sp macro="" textlink="">
      <xdr:nvSpPr>
        <xdr:cNvPr id="300" name="テキスト ボックス 299"/>
        <xdr:cNvSpPr txBox="1"/>
      </xdr:nvSpPr>
      <xdr:spPr>
        <a:xfrm>
          <a:off x="8450794"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163218</xdr:rowOff>
    </xdr:from>
    <xdr:to>
      <xdr:col>11</xdr:col>
      <xdr:colOff>307975</xdr:colOff>
      <xdr:row>35</xdr:row>
      <xdr:rowOff>53280</xdr:rowOff>
    </xdr:to>
    <xdr:cxnSp macro="">
      <xdr:nvCxnSpPr>
        <xdr:cNvPr id="301" name="直線コネクタ 300"/>
        <xdr:cNvCxnSpPr/>
      </xdr:nvCxnSpPr>
      <xdr:spPr>
        <a:xfrm flipV="1">
          <a:off x="6972300" y="5992518"/>
          <a:ext cx="889000" cy="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7759</xdr:rowOff>
    </xdr:from>
    <xdr:ext cx="599010" cy="259045"/>
    <xdr:sp macro="" textlink="">
      <xdr:nvSpPr>
        <xdr:cNvPr id="303" name="テキスト ボックス 302"/>
        <xdr:cNvSpPr txBox="1"/>
      </xdr:nvSpPr>
      <xdr:spPr>
        <a:xfrm>
          <a:off x="7561794" y="617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38889</xdr:rowOff>
    </xdr:from>
    <xdr:ext cx="599010" cy="259045"/>
    <xdr:sp macro="" textlink="">
      <xdr:nvSpPr>
        <xdr:cNvPr id="305" name="テキスト ボックス 304"/>
        <xdr:cNvSpPr txBox="1"/>
      </xdr:nvSpPr>
      <xdr:spPr>
        <a:xfrm>
          <a:off x="6672794" y="621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9388</xdr:rowOff>
    </xdr:from>
    <xdr:to>
      <xdr:col>15</xdr:col>
      <xdr:colOff>231775</xdr:colOff>
      <xdr:row>34</xdr:row>
      <xdr:rowOff>110988</xdr:rowOff>
    </xdr:to>
    <xdr:sp macro="" textlink="">
      <xdr:nvSpPr>
        <xdr:cNvPr id="311" name="円/楕円 310"/>
        <xdr:cNvSpPr/>
      </xdr:nvSpPr>
      <xdr:spPr>
        <a:xfrm>
          <a:off x="10426700" y="58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32265</xdr:rowOff>
    </xdr:from>
    <xdr:ext cx="599010" cy="259045"/>
    <xdr:sp macro="" textlink="">
      <xdr:nvSpPr>
        <xdr:cNvPr id="312" name="補助費等該当値テキスト"/>
        <xdr:cNvSpPr txBox="1"/>
      </xdr:nvSpPr>
      <xdr:spPr>
        <a:xfrm>
          <a:off x="10528300" y="56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167,391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115811</xdr:rowOff>
    </xdr:from>
    <xdr:to>
      <xdr:col>14</xdr:col>
      <xdr:colOff>79375</xdr:colOff>
      <xdr:row>34</xdr:row>
      <xdr:rowOff>45961</xdr:rowOff>
    </xdr:to>
    <xdr:sp macro="" textlink="">
      <xdr:nvSpPr>
        <xdr:cNvPr id="313" name="円/楕円 312"/>
        <xdr:cNvSpPr/>
      </xdr:nvSpPr>
      <xdr:spPr>
        <a:xfrm>
          <a:off x="9588500" y="57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62488</xdr:rowOff>
    </xdr:from>
    <xdr:ext cx="599010" cy="259045"/>
    <xdr:sp macro="" textlink="">
      <xdr:nvSpPr>
        <xdr:cNvPr id="314" name="テキスト ボックス 313"/>
        <xdr:cNvSpPr txBox="1"/>
      </xdr:nvSpPr>
      <xdr:spPr>
        <a:xfrm>
          <a:off x="9339794" y="554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181,614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15017</xdr:rowOff>
    </xdr:from>
    <xdr:to>
      <xdr:col>12</xdr:col>
      <xdr:colOff>561975</xdr:colOff>
      <xdr:row>34</xdr:row>
      <xdr:rowOff>116617</xdr:rowOff>
    </xdr:to>
    <xdr:sp macro="" textlink="">
      <xdr:nvSpPr>
        <xdr:cNvPr id="315" name="円/楕円 314"/>
        <xdr:cNvSpPr/>
      </xdr:nvSpPr>
      <xdr:spPr>
        <a:xfrm>
          <a:off x="8699500" y="58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133144</xdr:rowOff>
    </xdr:from>
    <xdr:ext cx="599010" cy="259045"/>
    <xdr:sp macro="" textlink="">
      <xdr:nvSpPr>
        <xdr:cNvPr id="316" name="テキスト ボックス 315"/>
        <xdr:cNvSpPr txBox="1"/>
      </xdr:nvSpPr>
      <xdr:spPr>
        <a:xfrm>
          <a:off x="8450794" y="561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166,160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112418</xdr:rowOff>
    </xdr:from>
    <xdr:to>
      <xdr:col>11</xdr:col>
      <xdr:colOff>358775</xdr:colOff>
      <xdr:row>35</xdr:row>
      <xdr:rowOff>42568</xdr:rowOff>
    </xdr:to>
    <xdr:sp macro="" textlink="">
      <xdr:nvSpPr>
        <xdr:cNvPr id="317" name="円/楕円 316"/>
        <xdr:cNvSpPr/>
      </xdr:nvSpPr>
      <xdr:spPr>
        <a:xfrm>
          <a:off x="7810500" y="59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59095</xdr:rowOff>
    </xdr:from>
    <xdr:ext cx="599010" cy="259045"/>
    <xdr:sp macro="" textlink="">
      <xdr:nvSpPr>
        <xdr:cNvPr id="318" name="テキスト ボックス 317"/>
        <xdr:cNvSpPr txBox="1"/>
      </xdr:nvSpPr>
      <xdr:spPr>
        <a:xfrm>
          <a:off x="7561794" y="571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2480</xdr:rowOff>
    </xdr:from>
    <xdr:to>
      <xdr:col>10</xdr:col>
      <xdr:colOff>155575</xdr:colOff>
      <xdr:row>35</xdr:row>
      <xdr:rowOff>104080</xdr:rowOff>
    </xdr:to>
    <xdr:sp macro="" textlink="">
      <xdr:nvSpPr>
        <xdr:cNvPr id="319" name="円/楕円 318"/>
        <xdr:cNvSpPr/>
      </xdr:nvSpPr>
      <xdr:spPr>
        <a:xfrm>
          <a:off x="6921500" y="60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120607</xdr:rowOff>
    </xdr:from>
    <xdr:ext cx="599010" cy="259045"/>
    <xdr:sp macro="" textlink="">
      <xdr:nvSpPr>
        <xdr:cNvPr id="320" name="テキスト ボックス 319"/>
        <xdr:cNvSpPr txBox="1"/>
      </xdr:nvSpPr>
      <xdr:spPr>
        <a:xfrm>
          <a:off x="6672794" y="577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14732</xdr:rowOff>
    </xdr:from>
    <xdr:to>
      <xdr:col>15</xdr:col>
      <xdr:colOff>180975</xdr:colOff>
      <xdr:row>59</xdr:row>
      <xdr:rowOff>32946</xdr:rowOff>
    </xdr:to>
    <xdr:cxnSp macro="">
      <xdr:nvCxnSpPr>
        <xdr:cNvPr id="351" name="直線コネクタ 350"/>
        <xdr:cNvCxnSpPr/>
      </xdr:nvCxnSpPr>
      <xdr:spPr>
        <a:xfrm>
          <a:off x="9639300" y="10130282"/>
          <a:ext cx="8382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14732</xdr:rowOff>
    </xdr:from>
    <xdr:to>
      <xdr:col>14</xdr:col>
      <xdr:colOff>28575</xdr:colOff>
      <xdr:row>59</xdr:row>
      <xdr:rowOff>34985</xdr:rowOff>
    </xdr:to>
    <xdr:cxnSp macro="">
      <xdr:nvCxnSpPr>
        <xdr:cNvPr id="354" name="直線コネクタ 353"/>
        <xdr:cNvCxnSpPr/>
      </xdr:nvCxnSpPr>
      <xdr:spPr>
        <a:xfrm flipV="1">
          <a:off x="8750300" y="10130282"/>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87838</xdr:rowOff>
    </xdr:from>
    <xdr:ext cx="599010" cy="259045"/>
    <xdr:sp macro="" textlink="">
      <xdr:nvSpPr>
        <xdr:cNvPr id="356" name="テキスト ボックス 355"/>
        <xdr:cNvSpPr txBox="1"/>
      </xdr:nvSpPr>
      <xdr:spPr>
        <a:xfrm>
          <a:off x="9339794" y="102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34985</xdr:rowOff>
    </xdr:from>
    <xdr:to>
      <xdr:col>12</xdr:col>
      <xdr:colOff>511175</xdr:colOff>
      <xdr:row>59</xdr:row>
      <xdr:rowOff>71454</xdr:rowOff>
    </xdr:to>
    <xdr:cxnSp macro="">
      <xdr:nvCxnSpPr>
        <xdr:cNvPr id="357" name="直線コネクタ 356"/>
        <xdr:cNvCxnSpPr/>
      </xdr:nvCxnSpPr>
      <xdr:spPr>
        <a:xfrm flipV="1">
          <a:off x="7861300" y="10150535"/>
          <a:ext cx="889000" cy="3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83435</xdr:rowOff>
    </xdr:from>
    <xdr:ext cx="599010" cy="259045"/>
    <xdr:sp macro="" textlink="">
      <xdr:nvSpPr>
        <xdr:cNvPr id="359" name="テキスト ボックス 358"/>
        <xdr:cNvSpPr txBox="1"/>
      </xdr:nvSpPr>
      <xdr:spPr>
        <a:xfrm>
          <a:off x="8450794" y="101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48684</xdr:rowOff>
    </xdr:from>
    <xdr:to>
      <xdr:col>11</xdr:col>
      <xdr:colOff>307975</xdr:colOff>
      <xdr:row>59</xdr:row>
      <xdr:rowOff>71454</xdr:rowOff>
    </xdr:to>
    <xdr:cxnSp macro="">
      <xdr:nvCxnSpPr>
        <xdr:cNvPr id="360" name="直線コネクタ 359"/>
        <xdr:cNvCxnSpPr/>
      </xdr:nvCxnSpPr>
      <xdr:spPr>
        <a:xfrm>
          <a:off x="6972300" y="10164234"/>
          <a:ext cx="889000" cy="2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92917</xdr:rowOff>
    </xdr:from>
    <xdr:ext cx="599010" cy="259045"/>
    <xdr:sp macro="" textlink="">
      <xdr:nvSpPr>
        <xdr:cNvPr id="364" name="テキスト ボックス 363"/>
        <xdr:cNvSpPr txBox="1"/>
      </xdr:nvSpPr>
      <xdr:spPr>
        <a:xfrm>
          <a:off x="6672794" y="102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153596</xdr:rowOff>
    </xdr:from>
    <xdr:to>
      <xdr:col>15</xdr:col>
      <xdr:colOff>231775</xdr:colOff>
      <xdr:row>59</xdr:row>
      <xdr:rowOff>83746</xdr:rowOff>
    </xdr:to>
    <xdr:sp macro="" textlink="">
      <xdr:nvSpPr>
        <xdr:cNvPr id="370" name="円/楕円 369"/>
        <xdr:cNvSpPr/>
      </xdr:nvSpPr>
      <xdr:spPr>
        <a:xfrm>
          <a:off x="10426700" y="100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112973</xdr:rowOff>
    </xdr:from>
    <xdr:ext cx="599010" cy="259045"/>
    <xdr:sp macro="" textlink="">
      <xdr:nvSpPr>
        <xdr:cNvPr id="371" name="普通建設事業費該当値テキスト"/>
        <xdr:cNvSpPr txBox="1"/>
      </xdr:nvSpPr>
      <xdr:spPr>
        <a:xfrm>
          <a:off x="10528300" y="988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135382</xdr:rowOff>
    </xdr:from>
    <xdr:to>
      <xdr:col>14</xdr:col>
      <xdr:colOff>79375</xdr:colOff>
      <xdr:row>59</xdr:row>
      <xdr:rowOff>65532</xdr:rowOff>
    </xdr:to>
    <xdr:sp macro="" textlink="">
      <xdr:nvSpPr>
        <xdr:cNvPr id="372" name="円/楕円 371"/>
        <xdr:cNvSpPr/>
      </xdr:nvSpPr>
      <xdr:spPr>
        <a:xfrm>
          <a:off x="9588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82059</xdr:rowOff>
    </xdr:from>
    <xdr:ext cx="599010" cy="259045"/>
    <xdr:sp macro="" textlink="">
      <xdr:nvSpPr>
        <xdr:cNvPr id="373" name="テキスト ボックス 372"/>
        <xdr:cNvSpPr txBox="1"/>
      </xdr:nvSpPr>
      <xdr:spPr>
        <a:xfrm>
          <a:off x="9339794" y="985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155635</xdr:rowOff>
    </xdr:from>
    <xdr:to>
      <xdr:col>12</xdr:col>
      <xdr:colOff>561975</xdr:colOff>
      <xdr:row>59</xdr:row>
      <xdr:rowOff>85785</xdr:rowOff>
    </xdr:to>
    <xdr:sp macro="" textlink="">
      <xdr:nvSpPr>
        <xdr:cNvPr id="374" name="円/楕円 373"/>
        <xdr:cNvSpPr/>
      </xdr:nvSpPr>
      <xdr:spPr>
        <a:xfrm>
          <a:off x="8699500" y="100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102312</xdr:rowOff>
    </xdr:from>
    <xdr:ext cx="599010" cy="259045"/>
    <xdr:sp macro="" textlink="">
      <xdr:nvSpPr>
        <xdr:cNvPr id="375" name="テキスト ボックス 374"/>
        <xdr:cNvSpPr txBox="1"/>
      </xdr:nvSpPr>
      <xdr:spPr>
        <a:xfrm>
          <a:off x="8450794" y="987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195,648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20654</xdr:rowOff>
    </xdr:from>
    <xdr:to>
      <xdr:col>11</xdr:col>
      <xdr:colOff>358775</xdr:colOff>
      <xdr:row>59</xdr:row>
      <xdr:rowOff>122254</xdr:rowOff>
    </xdr:to>
    <xdr:sp macro="" textlink="">
      <xdr:nvSpPr>
        <xdr:cNvPr id="376" name="円/楕円 375"/>
        <xdr:cNvSpPr/>
      </xdr:nvSpPr>
      <xdr:spPr>
        <a:xfrm>
          <a:off x="7810500" y="101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113381</xdr:rowOff>
    </xdr:from>
    <xdr:ext cx="534377" cy="259045"/>
    <xdr:sp macro="" textlink="">
      <xdr:nvSpPr>
        <xdr:cNvPr id="377" name="テキスト ボックス 376"/>
        <xdr:cNvSpPr txBox="1"/>
      </xdr:nvSpPr>
      <xdr:spPr>
        <a:xfrm>
          <a:off x="7594111" y="102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169334</xdr:rowOff>
    </xdr:from>
    <xdr:to>
      <xdr:col>10</xdr:col>
      <xdr:colOff>155575</xdr:colOff>
      <xdr:row>59</xdr:row>
      <xdr:rowOff>99484</xdr:rowOff>
    </xdr:to>
    <xdr:sp macro="" textlink="">
      <xdr:nvSpPr>
        <xdr:cNvPr id="378" name="円/楕円 377"/>
        <xdr:cNvSpPr/>
      </xdr:nvSpPr>
      <xdr:spPr>
        <a:xfrm>
          <a:off x="6921500" y="101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116011</xdr:rowOff>
    </xdr:from>
    <xdr:ext cx="599010" cy="259045"/>
    <xdr:sp macro="" textlink="">
      <xdr:nvSpPr>
        <xdr:cNvPr id="379" name="テキスト ボックス 378"/>
        <xdr:cNvSpPr txBox="1"/>
      </xdr:nvSpPr>
      <xdr:spPr>
        <a:xfrm>
          <a:off x="6672794" y="98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10227</xdr:rowOff>
    </xdr:from>
    <xdr:to>
      <xdr:col>15</xdr:col>
      <xdr:colOff>180975</xdr:colOff>
      <xdr:row>79</xdr:row>
      <xdr:rowOff>13382</xdr:rowOff>
    </xdr:to>
    <xdr:cxnSp macro="">
      <xdr:nvCxnSpPr>
        <xdr:cNvPr id="408" name="直線コネクタ 407"/>
        <xdr:cNvCxnSpPr/>
      </xdr:nvCxnSpPr>
      <xdr:spPr>
        <a:xfrm flipV="1">
          <a:off x="9639300" y="13554777"/>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153039</xdr:rowOff>
    </xdr:from>
    <xdr:to>
      <xdr:col>14</xdr:col>
      <xdr:colOff>28575</xdr:colOff>
      <xdr:row>79</xdr:row>
      <xdr:rowOff>13382</xdr:rowOff>
    </xdr:to>
    <xdr:cxnSp macro="">
      <xdr:nvCxnSpPr>
        <xdr:cNvPr id="411" name="直線コネクタ 410"/>
        <xdr:cNvCxnSpPr/>
      </xdr:nvCxnSpPr>
      <xdr:spPr>
        <a:xfrm>
          <a:off x="8750300" y="13526139"/>
          <a:ext cx="889000" cy="3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59479</xdr:rowOff>
    </xdr:from>
    <xdr:ext cx="534377" cy="259045"/>
    <xdr:sp macro="" textlink="">
      <xdr:nvSpPr>
        <xdr:cNvPr id="413" name="テキスト ボックス 412"/>
        <xdr:cNvSpPr txBox="1"/>
      </xdr:nvSpPr>
      <xdr:spPr>
        <a:xfrm>
          <a:off x="9372111" y="136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130877</xdr:rowOff>
    </xdr:from>
    <xdr:to>
      <xdr:col>15</xdr:col>
      <xdr:colOff>231775</xdr:colOff>
      <xdr:row>79</xdr:row>
      <xdr:rowOff>61027</xdr:rowOff>
    </xdr:to>
    <xdr:sp macro="" textlink="">
      <xdr:nvSpPr>
        <xdr:cNvPr id="421" name="円/楕円 420"/>
        <xdr:cNvSpPr/>
      </xdr:nvSpPr>
      <xdr:spPr>
        <a:xfrm>
          <a:off x="10426700" y="1350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90254</xdr:rowOff>
    </xdr:from>
    <xdr:ext cx="534377" cy="259045"/>
    <xdr:sp macro="" textlink="">
      <xdr:nvSpPr>
        <xdr:cNvPr id="422" name="普通建設事業費 （ うち新規整備　）該当値テキスト"/>
        <xdr:cNvSpPr txBox="1"/>
      </xdr:nvSpPr>
      <xdr:spPr>
        <a:xfrm>
          <a:off x="10528300" y="1329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134032</xdr:rowOff>
    </xdr:from>
    <xdr:to>
      <xdr:col>14</xdr:col>
      <xdr:colOff>79375</xdr:colOff>
      <xdr:row>79</xdr:row>
      <xdr:rowOff>64182</xdr:rowOff>
    </xdr:to>
    <xdr:sp macro="" textlink="">
      <xdr:nvSpPr>
        <xdr:cNvPr id="423" name="円/楕円 422"/>
        <xdr:cNvSpPr/>
      </xdr:nvSpPr>
      <xdr:spPr>
        <a:xfrm>
          <a:off x="9588500" y="135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80709</xdr:rowOff>
    </xdr:from>
    <xdr:ext cx="534377" cy="259045"/>
    <xdr:sp macro="" textlink="">
      <xdr:nvSpPr>
        <xdr:cNvPr id="424" name="テキスト ボックス 423"/>
        <xdr:cNvSpPr txBox="1"/>
      </xdr:nvSpPr>
      <xdr:spPr>
        <a:xfrm>
          <a:off x="9372111" y="1328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102239</xdr:rowOff>
    </xdr:from>
    <xdr:to>
      <xdr:col>12</xdr:col>
      <xdr:colOff>561975</xdr:colOff>
      <xdr:row>79</xdr:row>
      <xdr:rowOff>32389</xdr:rowOff>
    </xdr:to>
    <xdr:sp macro="" textlink="">
      <xdr:nvSpPr>
        <xdr:cNvPr id="425" name="円/楕円 424"/>
        <xdr:cNvSpPr/>
      </xdr:nvSpPr>
      <xdr:spPr>
        <a:xfrm>
          <a:off x="8699500" y="134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48916</xdr:rowOff>
    </xdr:from>
    <xdr:ext cx="599010" cy="259045"/>
    <xdr:sp macro="" textlink="">
      <xdr:nvSpPr>
        <xdr:cNvPr id="426" name="テキスト ボックス 425"/>
        <xdr:cNvSpPr txBox="1"/>
      </xdr:nvSpPr>
      <xdr:spPr>
        <a:xfrm>
          <a:off x="8450794" y="1325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102753</xdr:rowOff>
    </xdr:from>
    <xdr:to>
      <xdr:col>15</xdr:col>
      <xdr:colOff>180975</xdr:colOff>
      <xdr:row>96</xdr:row>
      <xdr:rowOff>7378</xdr:rowOff>
    </xdr:to>
    <xdr:cxnSp macro="">
      <xdr:nvCxnSpPr>
        <xdr:cNvPr id="453" name="直線コネクタ 452"/>
        <xdr:cNvCxnSpPr/>
      </xdr:nvCxnSpPr>
      <xdr:spPr>
        <a:xfrm>
          <a:off x="9639300" y="16219053"/>
          <a:ext cx="838200" cy="24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102753</xdr:rowOff>
    </xdr:from>
    <xdr:to>
      <xdr:col>14</xdr:col>
      <xdr:colOff>28575</xdr:colOff>
      <xdr:row>98</xdr:row>
      <xdr:rowOff>43661</xdr:rowOff>
    </xdr:to>
    <xdr:cxnSp macro="">
      <xdr:nvCxnSpPr>
        <xdr:cNvPr id="456" name="直線コネクタ 455"/>
        <xdr:cNvCxnSpPr/>
      </xdr:nvCxnSpPr>
      <xdr:spPr>
        <a:xfrm flipV="1">
          <a:off x="8750300" y="16219053"/>
          <a:ext cx="889000" cy="6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8" name="テキスト ボックス 457"/>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128028</xdr:rowOff>
    </xdr:from>
    <xdr:to>
      <xdr:col>15</xdr:col>
      <xdr:colOff>231775</xdr:colOff>
      <xdr:row>96</xdr:row>
      <xdr:rowOff>58178</xdr:rowOff>
    </xdr:to>
    <xdr:sp macro="" textlink="">
      <xdr:nvSpPr>
        <xdr:cNvPr id="466" name="円/楕円 465"/>
        <xdr:cNvSpPr/>
      </xdr:nvSpPr>
      <xdr:spPr>
        <a:xfrm>
          <a:off x="10426700" y="164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150905</xdr:rowOff>
    </xdr:from>
    <xdr:ext cx="599010" cy="259045"/>
    <xdr:sp macro="" textlink="">
      <xdr:nvSpPr>
        <xdr:cNvPr id="467" name="普通建設事業費 （ うち更新整備　）該当値テキスト"/>
        <xdr:cNvSpPr txBox="1"/>
      </xdr:nvSpPr>
      <xdr:spPr>
        <a:xfrm>
          <a:off x="10528300" y="1626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103,942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51953</xdr:rowOff>
    </xdr:from>
    <xdr:to>
      <xdr:col>14</xdr:col>
      <xdr:colOff>79375</xdr:colOff>
      <xdr:row>94</xdr:row>
      <xdr:rowOff>153553</xdr:rowOff>
    </xdr:to>
    <xdr:sp macro="" textlink="">
      <xdr:nvSpPr>
        <xdr:cNvPr id="468" name="円/楕円 467"/>
        <xdr:cNvSpPr/>
      </xdr:nvSpPr>
      <xdr:spPr>
        <a:xfrm>
          <a:off x="9588500" y="161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170080</xdr:rowOff>
    </xdr:from>
    <xdr:ext cx="599010" cy="259045"/>
    <xdr:sp macro="" textlink="">
      <xdr:nvSpPr>
        <xdr:cNvPr id="469" name="テキスト ボックス 468"/>
        <xdr:cNvSpPr txBox="1"/>
      </xdr:nvSpPr>
      <xdr:spPr>
        <a:xfrm>
          <a:off x="9339794" y="1594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164311</xdr:rowOff>
    </xdr:from>
    <xdr:to>
      <xdr:col>12</xdr:col>
      <xdr:colOff>561975</xdr:colOff>
      <xdr:row>98</xdr:row>
      <xdr:rowOff>94461</xdr:rowOff>
    </xdr:to>
    <xdr:sp macro="" textlink="">
      <xdr:nvSpPr>
        <xdr:cNvPr id="470" name="円/楕円 469"/>
        <xdr:cNvSpPr/>
      </xdr:nvSpPr>
      <xdr:spPr>
        <a:xfrm>
          <a:off x="8699500" y="167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85588</xdr:rowOff>
    </xdr:from>
    <xdr:ext cx="534377" cy="259045"/>
    <xdr:sp macro="" textlink="">
      <xdr:nvSpPr>
        <xdr:cNvPr id="471" name="テキスト ボックス 470"/>
        <xdr:cNvSpPr txBox="1"/>
      </xdr:nvSpPr>
      <xdr:spPr>
        <a:xfrm>
          <a:off x="8483111" y="168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128712</xdr:rowOff>
    </xdr:from>
    <xdr:to>
      <xdr:col>23</xdr:col>
      <xdr:colOff>517525</xdr:colOff>
      <xdr:row>38</xdr:row>
      <xdr:rowOff>131523</xdr:rowOff>
    </xdr:to>
    <xdr:cxnSp macro="">
      <xdr:nvCxnSpPr>
        <xdr:cNvPr id="498" name="直線コネクタ 497"/>
        <xdr:cNvCxnSpPr/>
      </xdr:nvCxnSpPr>
      <xdr:spPr>
        <a:xfrm>
          <a:off x="15481300" y="6643812"/>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126521</xdr:rowOff>
    </xdr:from>
    <xdr:to>
      <xdr:col>22</xdr:col>
      <xdr:colOff>365125</xdr:colOff>
      <xdr:row>38</xdr:row>
      <xdr:rowOff>128712</xdr:rowOff>
    </xdr:to>
    <xdr:cxnSp macro="">
      <xdr:nvCxnSpPr>
        <xdr:cNvPr id="501" name="直線コネクタ 500"/>
        <xdr:cNvCxnSpPr/>
      </xdr:nvCxnSpPr>
      <xdr:spPr>
        <a:xfrm>
          <a:off x="14592300" y="664162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120228</xdr:rowOff>
    </xdr:from>
    <xdr:to>
      <xdr:col>21</xdr:col>
      <xdr:colOff>161925</xdr:colOff>
      <xdr:row>38</xdr:row>
      <xdr:rowOff>126521</xdr:rowOff>
    </xdr:to>
    <xdr:cxnSp macro="">
      <xdr:nvCxnSpPr>
        <xdr:cNvPr id="504" name="直線コネクタ 503"/>
        <xdr:cNvCxnSpPr/>
      </xdr:nvCxnSpPr>
      <xdr:spPr>
        <a:xfrm>
          <a:off x="13703300" y="6635328"/>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120228</xdr:rowOff>
    </xdr:from>
    <xdr:to>
      <xdr:col>19</xdr:col>
      <xdr:colOff>644525</xdr:colOff>
      <xdr:row>38</xdr:row>
      <xdr:rowOff>139700</xdr:rowOff>
    </xdr:to>
    <xdr:cxnSp macro="">
      <xdr:nvCxnSpPr>
        <xdr:cNvPr id="507" name="直線コネクタ 506"/>
        <xdr:cNvCxnSpPr/>
      </xdr:nvCxnSpPr>
      <xdr:spPr>
        <a:xfrm flipV="1">
          <a:off x="12814300" y="6635328"/>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164512</xdr:rowOff>
    </xdr:from>
    <xdr:ext cx="469744" cy="259045"/>
    <xdr:sp macro="" textlink="">
      <xdr:nvSpPr>
        <xdr:cNvPr id="509" name="テキスト ボックス 508"/>
        <xdr:cNvSpPr txBox="1"/>
      </xdr:nvSpPr>
      <xdr:spPr>
        <a:xfrm>
          <a:off x="13468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80723</xdr:rowOff>
    </xdr:from>
    <xdr:to>
      <xdr:col>23</xdr:col>
      <xdr:colOff>568325</xdr:colOff>
      <xdr:row>39</xdr:row>
      <xdr:rowOff>10873</xdr:rowOff>
    </xdr:to>
    <xdr:sp macro="" textlink="">
      <xdr:nvSpPr>
        <xdr:cNvPr id="517" name="円/楕円 516"/>
        <xdr:cNvSpPr/>
      </xdr:nvSpPr>
      <xdr:spPr>
        <a:xfrm>
          <a:off x="16268700" y="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77912</xdr:rowOff>
    </xdr:from>
    <xdr:to>
      <xdr:col>22</xdr:col>
      <xdr:colOff>415925</xdr:colOff>
      <xdr:row>39</xdr:row>
      <xdr:rowOff>8062</xdr:rowOff>
    </xdr:to>
    <xdr:sp macro="" textlink="">
      <xdr:nvSpPr>
        <xdr:cNvPr id="519" name="円/楕円 518"/>
        <xdr:cNvSpPr/>
      </xdr:nvSpPr>
      <xdr:spPr>
        <a:xfrm>
          <a:off x="15430500" y="6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170639</xdr:rowOff>
    </xdr:from>
    <xdr:ext cx="469744" cy="259045"/>
    <xdr:sp macro="" textlink="">
      <xdr:nvSpPr>
        <xdr:cNvPr id="520" name="テキスト ボックス 519"/>
        <xdr:cNvSpPr txBox="1"/>
      </xdr:nvSpPr>
      <xdr:spPr>
        <a:xfrm>
          <a:off x="15246427" y="66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75721</xdr:rowOff>
    </xdr:from>
    <xdr:to>
      <xdr:col>21</xdr:col>
      <xdr:colOff>212725</xdr:colOff>
      <xdr:row>39</xdr:row>
      <xdr:rowOff>5871</xdr:rowOff>
    </xdr:to>
    <xdr:sp macro="" textlink="">
      <xdr:nvSpPr>
        <xdr:cNvPr id="521" name="円/楕円 520"/>
        <xdr:cNvSpPr/>
      </xdr:nvSpPr>
      <xdr:spPr>
        <a:xfrm>
          <a:off x="14541500" y="65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168448</xdr:rowOff>
    </xdr:from>
    <xdr:ext cx="469744" cy="259045"/>
    <xdr:sp macro="" textlink="">
      <xdr:nvSpPr>
        <xdr:cNvPr id="522" name="テキスト ボックス 521"/>
        <xdr:cNvSpPr txBox="1"/>
      </xdr:nvSpPr>
      <xdr:spPr>
        <a:xfrm>
          <a:off x="14357427" y="668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69428</xdr:rowOff>
    </xdr:from>
    <xdr:to>
      <xdr:col>20</xdr:col>
      <xdr:colOff>9525</xdr:colOff>
      <xdr:row>38</xdr:row>
      <xdr:rowOff>171028</xdr:rowOff>
    </xdr:to>
    <xdr:sp macro="" textlink="">
      <xdr:nvSpPr>
        <xdr:cNvPr id="523" name="円/楕円 522"/>
        <xdr:cNvSpPr/>
      </xdr:nvSpPr>
      <xdr:spPr>
        <a:xfrm>
          <a:off x="13652500" y="65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16105</xdr:rowOff>
    </xdr:from>
    <xdr:ext cx="469744" cy="259045"/>
    <xdr:sp macro="" textlink="">
      <xdr:nvSpPr>
        <xdr:cNvPr id="524" name="テキスト ボックス 523"/>
        <xdr:cNvSpPr txBox="1"/>
      </xdr:nvSpPr>
      <xdr:spPr>
        <a:xfrm>
          <a:off x="13468427" y="63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114211</xdr:rowOff>
    </xdr:from>
    <xdr:to>
      <xdr:col>23</xdr:col>
      <xdr:colOff>517525</xdr:colOff>
      <xdr:row>74</xdr:row>
      <xdr:rowOff>71526</xdr:rowOff>
    </xdr:to>
    <xdr:cxnSp macro="">
      <xdr:nvCxnSpPr>
        <xdr:cNvPr id="606" name="直線コネクタ 605"/>
        <xdr:cNvCxnSpPr/>
      </xdr:nvCxnSpPr>
      <xdr:spPr>
        <a:xfrm>
          <a:off x="15481300" y="12630061"/>
          <a:ext cx="838200" cy="1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7"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51146</xdr:rowOff>
    </xdr:from>
    <xdr:to>
      <xdr:col>22</xdr:col>
      <xdr:colOff>365125</xdr:colOff>
      <xdr:row>73</xdr:row>
      <xdr:rowOff>114211</xdr:rowOff>
    </xdr:to>
    <xdr:cxnSp macro="">
      <xdr:nvCxnSpPr>
        <xdr:cNvPr id="609" name="直線コネクタ 608"/>
        <xdr:cNvCxnSpPr/>
      </xdr:nvCxnSpPr>
      <xdr:spPr>
        <a:xfrm>
          <a:off x="14592300" y="12566996"/>
          <a:ext cx="889000" cy="6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152126</xdr:rowOff>
    </xdr:from>
    <xdr:ext cx="599010" cy="259045"/>
    <xdr:sp macro="" textlink="">
      <xdr:nvSpPr>
        <xdr:cNvPr id="611" name="テキスト ボックス 610"/>
        <xdr:cNvSpPr txBox="1"/>
      </xdr:nvSpPr>
      <xdr:spPr>
        <a:xfrm>
          <a:off x="15181794" y="1283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51146</xdr:rowOff>
    </xdr:from>
    <xdr:to>
      <xdr:col>21</xdr:col>
      <xdr:colOff>161925</xdr:colOff>
      <xdr:row>73</xdr:row>
      <xdr:rowOff>53884</xdr:rowOff>
    </xdr:to>
    <xdr:cxnSp macro="">
      <xdr:nvCxnSpPr>
        <xdr:cNvPr id="612" name="直線コネクタ 611"/>
        <xdr:cNvCxnSpPr/>
      </xdr:nvCxnSpPr>
      <xdr:spPr>
        <a:xfrm flipV="1">
          <a:off x="13703300" y="12566996"/>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123579</xdr:rowOff>
    </xdr:from>
    <xdr:ext cx="599010" cy="259045"/>
    <xdr:sp macro="" textlink="">
      <xdr:nvSpPr>
        <xdr:cNvPr id="614" name="テキスト ボックス 613"/>
        <xdr:cNvSpPr txBox="1"/>
      </xdr:nvSpPr>
      <xdr:spPr>
        <a:xfrm>
          <a:off x="14292794" y="1281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23485</xdr:rowOff>
    </xdr:from>
    <xdr:to>
      <xdr:col>19</xdr:col>
      <xdr:colOff>644525</xdr:colOff>
      <xdr:row>73</xdr:row>
      <xdr:rowOff>53884</xdr:rowOff>
    </xdr:to>
    <xdr:cxnSp macro="">
      <xdr:nvCxnSpPr>
        <xdr:cNvPr id="615" name="直線コネクタ 614"/>
        <xdr:cNvCxnSpPr/>
      </xdr:nvCxnSpPr>
      <xdr:spPr>
        <a:xfrm>
          <a:off x="12814300" y="12539335"/>
          <a:ext cx="889000" cy="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129443</xdr:rowOff>
    </xdr:from>
    <xdr:ext cx="599010" cy="259045"/>
    <xdr:sp macro="" textlink="">
      <xdr:nvSpPr>
        <xdr:cNvPr id="617" name="テキスト ボックス 616"/>
        <xdr:cNvSpPr txBox="1"/>
      </xdr:nvSpPr>
      <xdr:spPr>
        <a:xfrm>
          <a:off x="13403794" y="1281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117042</xdr:rowOff>
    </xdr:from>
    <xdr:ext cx="599010" cy="259045"/>
    <xdr:sp macro="" textlink="">
      <xdr:nvSpPr>
        <xdr:cNvPr id="619" name="テキスト ボックス 618"/>
        <xdr:cNvSpPr txBox="1"/>
      </xdr:nvSpPr>
      <xdr:spPr>
        <a:xfrm>
          <a:off x="12514794" y="128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20726</xdr:rowOff>
    </xdr:from>
    <xdr:to>
      <xdr:col>23</xdr:col>
      <xdr:colOff>568325</xdr:colOff>
      <xdr:row>74</xdr:row>
      <xdr:rowOff>122326</xdr:rowOff>
    </xdr:to>
    <xdr:sp macro="" textlink="">
      <xdr:nvSpPr>
        <xdr:cNvPr id="625" name="円/楕円 624"/>
        <xdr:cNvSpPr/>
      </xdr:nvSpPr>
      <xdr:spPr>
        <a:xfrm>
          <a:off x="16268700" y="12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43603</xdr:rowOff>
    </xdr:from>
    <xdr:ext cx="599010" cy="259045"/>
    <xdr:sp macro="" textlink="">
      <xdr:nvSpPr>
        <xdr:cNvPr id="626" name="公債費該当値テキスト"/>
        <xdr:cNvSpPr txBox="1"/>
      </xdr:nvSpPr>
      <xdr:spPr>
        <a:xfrm>
          <a:off x="16370300" y="125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111,929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63411</xdr:rowOff>
    </xdr:from>
    <xdr:to>
      <xdr:col>22</xdr:col>
      <xdr:colOff>415925</xdr:colOff>
      <xdr:row>73</xdr:row>
      <xdr:rowOff>165011</xdr:rowOff>
    </xdr:to>
    <xdr:sp macro="" textlink="">
      <xdr:nvSpPr>
        <xdr:cNvPr id="627" name="円/楕円 626"/>
        <xdr:cNvSpPr/>
      </xdr:nvSpPr>
      <xdr:spPr>
        <a:xfrm>
          <a:off x="15430500" y="125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10088</xdr:rowOff>
    </xdr:from>
    <xdr:ext cx="599010" cy="259045"/>
    <xdr:sp macro="" textlink="">
      <xdr:nvSpPr>
        <xdr:cNvPr id="628" name="テキスト ボックス 627"/>
        <xdr:cNvSpPr txBox="1"/>
      </xdr:nvSpPr>
      <xdr:spPr>
        <a:xfrm>
          <a:off x="15181794" y="123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346</xdr:rowOff>
    </xdr:from>
    <xdr:to>
      <xdr:col>21</xdr:col>
      <xdr:colOff>212725</xdr:colOff>
      <xdr:row>73</xdr:row>
      <xdr:rowOff>101946</xdr:rowOff>
    </xdr:to>
    <xdr:sp macro="" textlink="">
      <xdr:nvSpPr>
        <xdr:cNvPr id="629" name="円/楕円 628"/>
        <xdr:cNvSpPr/>
      </xdr:nvSpPr>
      <xdr:spPr>
        <a:xfrm>
          <a:off x="14541500" y="1251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118473</xdr:rowOff>
    </xdr:from>
    <xdr:ext cx="599010" cy="259045"/>
    <xdr:sp macro="" textlink="">
      <xdr:nvSpPr>
        <xdr:cNvPr id="630" name="テキスト ボックス 629"/>
        <xdr:cNvSpPr txBox="1"/>
      </xdr:nvSpPr>
      <xdr:spPr>
        <a:xfrm>
          <a:off x="14292794" y="1229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3084</xdr:rowOff>
    </xdr:from>
    <xdr:to>
      <xdr:col>20</xdr:col>
      <xdr:colOff>9525</xdr:colOff>
      <xdr:row>73</xdr:row>
      <xdr:rowOff>104684</xdr:rowOff>
    </xdr:to>
    <xdr:sp macro="" textlink="">
      <xdr:nvSpPr>
        <xdr:cNvPr id="631" name="円/楕円 630"/>
        <xdr:cNvSpPr/>
      </xdr:nvSpPr>
      <xdr:spPr>
        <a:xfrm>
          <a:off x="13652500" y="125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121211</xdr:rowOff>
    </xdr:from>
    <xdr:ext cx="599010" cy="259045"/>
    <xdr:sp macro="" textlink="">
      <xdr:nvSpPr>
        <xdr:cNvPr id="632" name="テキスト ボックス 631"/>
        <xdr:cNvSpPr txBox="1"/>
      </xdr:nvSpPr>
      <xdr:spPr>
        <a:xfrm>
          <a:off x="13403794" y="1229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144135</xdr:rowOff>
    </xdr:from>
    <xdr:to>
      <xdr:col>18</xdr:col>
      <xdr:colOff>492125</xdr:colOff>
      <xdr:row>73</xdr:row>
      <xdr:rowOff>74285</xdr:rowOff>
    </xdr:to>
    <xdr:sp macro="" textlink="">
      <xdr:nvSpPr>
        <xdr:cNvPr id="633" name="円/楕円 632"/>
        <xdr:cNvSpPr/>
      </xdr:nvSpPr>
      <xdr:spPr>
        <a:xfrm>
          <a:off x="12763500" y="124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90812</xdr:rowOff>
    </xdr:from>
    <xdr:ext cx="599010" cy="259045"/>
    <xdr:sp macro="" textlink="">
      <xdr:nvSpPr>
        <xdr:cNvPr id="634" name="テキスト ボックス 633"/>
        <xdr:cNvSpPr txBox="1"/>
      </xdr:nvSpPr>
      <xdr:spPr>
        <a:xfrm>
          <a:off x="12514794" y="1226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131738</xdr:rowOff>
    </xdr:from>
    <xdr:to>
      <xdr:col>23</xdr:col>
      <xdr:colOff>517525</xdr:colOff>
      <xdr:row>98</xdr:row>
      <xdr:rowOff>132169</xdr:rowOff>
    </xdr:to>
    <xdr:cxnSp macro="">
      <xdr:nvCxnSpPr>
        <xdr:cNvPr id="661" name="直線コネクタ 660"/>
        <xdr:cNvCxnSpPr/>
      </xdr:nvCxnSpPr>
      <xdr:spPr>
        <a:xfrm>
          <a:off x="15481300" y="16933838"/>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126521</xdr:rowOff>
    </xdr:from>
    <xdr:to>
      <xdr:col>22</xdr:col>
      <xdr:colOff>365125</xdr:colOff>
      <xdr:row>98</xdr:row>
      <xdr:rowOff>131738</xdr:rowOff>
    </xdr:to>
    <xdr:cxnSp macro="">
      <xdr:nvCxnSpPr>
        <xdr:cNvPr id="664" name="直線コネクタ 663"/>
        <xdr:cNvCxnSpPr/>
      </xdr:nvCxnSpPr>
      <xdr:spPr>
        <a:xfrm>
          <a:off x="14592300" y="16928621"/>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120603</xdr:rowOff>
    </xdr:from>
    <xdr:to>
      <xdr:col>21</xdr:col>
      <xdr:colOff>161925</xdr:colOff>
      <xdr:row>98</xdr:row>
      <xdr:rowOff>126521</xdr:rowOff>
    </xdr:to>
    <xdr:cxnSp macro="">
      <xdr:nvCxnSpPr>
        <xdr:cNvPr id="667" name="直線コネクタ 666"/>
        <xdr:cNvCxnSpPr/>
      </xdr:nvCxnSpPr>
      <xdr:spPr>
        <a:xfrm>
          <a:off x="13703300" y="16922703"/>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96411</xdr:rowOff>
    </xdr:from>
    <xdr:to>
      <xdr:col>19</xdr:col>
      <xdr:colOff>644525</xdr:colOff>
      <xdr:row>98</xdr:row>
      <xdr:rowOff>120603</xdr:rowOff>
    </xdr:to>
    <xdr:cxnSp macro="">
      <xdr:nvCxnSpPr>
        <xdr:cNvPr id="670" name="直線コネクタ 669"/>
        <xdr:cNvCxnSpPr/>
      </xdr:nvCxnSpPr>
      <xdr:spPr>
        <a:xfrm>
          <a:off x="12814300" y="16898511"/>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159169</xdr:rowOff>
    </xdr:from>
    <xdr:ext cx="534377" cy="259045"/>
    <xdr:sp macro="" textlink="">
      <xdr:nvSpPr>
        <xdr:cNvPr id="674" name="テキスト ボックス 673"/>
        <xdr:cNvSpPr txBox="1"/>
      </xdr:nvSpPr>
      <xdr:spPr>
        <a:xfrm>
          <a:off x="12547111" y="169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81369</xdr:rowOff>
    </xdr:from>
    <xdr:to>
      <xdr:col>23</xdr:col>
      <xdr:colOff>568325</xdr:colOff>
      <xdr:row>99</xdr:row>
      <xdr:rowOff>11519</xdr:rowOff>
    </xdr:to>
    <xdr:sp macro="" textlink="">
      <xdr:nvSpPr>
        <xdr:cNvPr id="680" name="円/楕円 679"/>
        <xdr:cNvSpPr/>
      </xdr:nvSpPr>
      <xdr:spPr>
        <a:xfrm>
          <a:off x="16268700" y="168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81"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80938</xdr:rowOff>
    </xdr:from>
    <xdr:to>
      <xdr:col>22</xdr:col>
      <xdr:colOff>415925</xdr:colOff>
      <xdr:row>99</xdr:row>
      <xdr:rowOff>11088</xdr:rowOff>
    </xdr:to>
    <xdr:sp macro="" textlink="">
      <xdr:nvSpPr>
        <xdr:cNvPr id="682" name="円/楕円 681"/>
        <xdr:cNvSpPr/>
      </xdr:nvSpPr>
      <xdr:spPr>
        <a:xfrm>
          <a:off x="15430500" y="168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2215</xdr:rowOff>
    </xdr:from>
    <xdr:ext cx="534377" cy="259045"/>
    <xdr:sp macro="" textlink="">
      <xdr:nvSpPr>
        <xdr:cNvPr id="683" name="テキスト ボックス 682"/>
        <xdr:cNvSpPr txBox="1"/>
      </xdr:nvSpPr>
      <xdr:spPr>
        <a:xfrm>
          <a:off x="15214111" y="169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75721</xdr:rowOff>
    </xdr:from>
    <xdr:to>
      <xdr:col>21</xdr:col>
      <xdr:colOff>212725</xdr:colOff>
      <xdr:row>99</xdr:row>
      <xdr:rowOff>5871</xdr:rowOff>
    </xdr:to>
    <xdr:sp macro="" textlink="">
      <xdr:nvSpPr>
        <xdr:cNvPr id="684" name="円/楕円 683"/>
        <xdr:cNvSpPr/>
      </xdr:nvSpPr>
      <xdr:spPr>
        <a:xfrm>
          <a:off x="14541500" y="168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168448</xdr:rowOff>
    </xdr:from>
    <xdr:ext cx="534377" cy="259045"/>
    <xdr:sp macro="" textlink="">
      <xdr:nvSpPr>
        <xdr:cNvPr id="685" name="テキスト ボックス 684"/>
        <xdr:cNvSpPr txBox="1"/>
      </xdr:nvSpPr>
      <xdr:spPr>
        <a:xfrm>
          <a:off x="14325111" y="169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69803</xdr:rowOff>
    </xdr:from>
    <xdr:to>
      <xdr:col>20</xdr:col>
      <xdr:colOff>9525</xdr:colOff>
      <xdr:row>98</xdr:row>
      <xdr:rowOff>171403</xdr:rowOff>
    </xdr:to>
    <xdr:sp macro="" textlink="">
      <xdr:nvSpPr>
        <xdr:cNvPr id="686" name="円/楕円 685"/>
        <xdr:cNvSpPr/>
      </xdr:nvSpPr>
      <xdr:spPr>
        <a:xfrm>
          <a:off x="13652500" y="168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162530</xdr:rowOff>
    </xdr:from>
    <xdr:ext cx="534377" cy="259045"/>
    <xdr:sp macro="" textlink="">
      <xdr:nvSpPr>
        <xdr:cNvPr id="687" name="テキスト ボックス 686"/>
        <xdr:cNvSpPr txBox="1"/>
      </xdr:nvSpPr>
      <xdr:spPr>
        <a:xfrm>
          <a:off x="13436111" y="1696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45611</xdr:rowOff>
    </xdr:from>
    <xdr:to>
      <xdr:col>18</xdr:col>
      <xdr:colOff>492125</xdr:colOff>
      <xdr:row>98</xdr:row>
      <xdr:rowOff>147211</xdr:rowOff>
    </xdr:to>
    <xdr:sp macro="" textlink="">
      <xdr:nvSpPr>
        <xdr:cNvPr id="688" name="円/楕円 687"/>
        <xdr:cNvSpPr/>
      </xdr:nvSpPr>
      <xdr:spPr>
        <a:xfrm>
          <a:off x="12763500" y="168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163738</xdr:rowOff>
    </xdr:from>
    <xdr:ext cx="534377" cy="259045"/>
    <xdr:sp macro="" textlink="">
      <xdr:nvSpPr>
        <xdr:cNvPr id="689" name="テキスト ボックス 688"/>
        <xdr:cNvSpPr txBox="1"/>
      </xdr:nvSpPr>
      <xdr:spPr>
        <a:xfrm>
          <a:off x="12547111" y="166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14119</xdr:rowOff>
    </xdr:from>
    <xdr:to>
      <xdr:col>32</xdr:col>
      <xdr:colOff>187325</xdr:colOff>
      <xdr:row>59</xdr:row>
      <xdr:rowOff>31515</xdr:rowOff>
    </xdr:to>
    <xdr:cxnSp macro="">
      <xdr:nvCxnSpPr>
        <xdr:cNvPr id="773" name="直線コネクタ 772"/>
        <xdr:cNvCxnSpPr/>
      </xdr:nvCxnSpPr>
      <xdr:spPr>
        <a:xfrm flipV="1">
          <a:off x="21323300" y="10129669"/>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74"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30483</xdr:rowOff>
    </xdr:from>
    <xdr:to>
      <xdr:col>31</xdr:col>
      <xdr:colOff>34925</xdr:colOff>
      <xdr:row>59</xdr:row>
      <xdr:rowOff>31515</xdr:rowOff>
    </xdr:to>
    <xdr:cxnSp macro="">
      <xdr:nvCxnSpPr>
        <xdr:cNvPr id="776" name="直線コネクタ 775"/>
        <xdr:cNvCxnSpPr/>
      </xdr:nvCxnSpPr>
      <xdr:spPr>
        <a:xfrm>
          <a:off x="20434300" y="10146033"/>
          <a:ext cx="8890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29142</xdr:rowOff>
    </xdr:from>
    <xdr:to>
      <xdr:col>29</xdr:col>
      <xdr:colOff>517525</xdr:colOff>
      <xdr:row>59</xdr:row>
      <xdr:rowOff>30483</xdr:rowOff>
    </xdr:to>
    <xdr:cxnSp macro="">
      <xdr:nvCxnSpPr>
        <xdr:cNvPr id="779" name="直線コネクタ 778"/>
        <xdr:cNvCxnSpPr/>
      </xdr:nvCxnSpPr>
      <xdr:spPr>
        <a:xfrm>
          <a:off x="19545300" y="1014469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29142</xdr:rowOff>
    </xdr:from>
    <xdr:to>
      <xdr:col>28</xdr:col>
      <xdr:colOff>314325</xdr:colOff>
      <xdr:row>59</xdr:row>
      <xdr:rowOff>36377</xdr:rowOff>
    </xdr:to>
    <xdr:cxnSp macro="">
      <xdr:nvCxnSpPr>
        <xdr:cNvPr id="782" name="直線コネクタ 781"/>
        <xdr:cNvCxnSpPr/>
      </xdr:nvCxnSpPr>
      <xdr:spPr>
        <a:xfrm flipV="1">
          <a:off x="18656300" y="10144692"/>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134769</xdr:rowOff>
    </xdr:from>
    <xdr:to>
      <xdr:col>32</xdr:col>
      <xdr:colOff>238125</xdr:colOff>
      <xdr:row>59</xdr:row>
      <xdr:rowOff>64919</xdr:rowOff>
    </xdr:to>
    <xdr:sp macro="" textlink="">
      <xdr:nvSpPr>
        <xdr:cNvPr id="792" name="円/楕円 791"/>
        <xdr:cNvSpPr/>
      </xdr:nvSpPr>
      <xdr:spPr>
        <a:xfrm>
          <a:off x="22110700" y="100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94146</xdr:rowOff>
    </xdr:from>
    <xdr:ext cx="469744" cy="259045"/>
    <xdr:sp macro="" textlink="">
      <xdr:nvSpPr>
        <xdr:cNvPr id="793" name="貸付金該当値テキスト"/>
        <xdr:cNvSpPr txBox="1"/>
      </xdr:nvSpPr>
      <xdr:spPr>
        <a:xfrm>
          <a:off x="22212300" y="98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152165</xdr:rowOff>
    </xdr:from>
    <xdr:to>
      <xdr:col>31</xdr:col>
      <xdr:colOff>85725</xdr:colOff>
      <xdr:row>59</xdr:row>
      <xdr:rowOff>82315</xdr:rowOff>
    </xdr:to>
    <xdr:sp macro="" textlink="">
      <xdr:nvSpPr>
        <xdr:cNvPr id="794" name="円/楕円 793"/>
        <xdr:cNvSpPr/>
      </xdr:nvSpPr>
      <xdr:spPr>
        <a:xfrm>
          <a:off x="21272500" y="100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73442</xdr:rowOff>
    </xdr:from>
    <xdr:ext cx="469744" cy="259045"/>
    <xdr:sp macro="" textlink="">
      <xdr:nvSpPr>
        <xdr:cNvPr id="795" name="テキスト ボックス 794"/>
        <xdr:cNvSpPr txBox="1"/>
      </xdr:nvSpPr>
      <xdr:spPr>
        <a:xfrm>
          <a:off x="21088427" y="101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151133</xdr:rowOff>
    </xdr:from>
    <xdr:to>
      <xdr:col>29</xdr:col>
      <xdr:colOff>568325</xdr:colOff>
      <xdr:row>59</xdr:row>
      <xdr:rowOff>81283</xdr:rowOff>
    </xdr:to>
    <xdr:sp macro="" textlink="">
      <xdr:nvSpPr>
        <xdr:cNvPr id="796" name="円/楕円 795"/>
        <xdr:cNvSpPr/>
      </xdr:nvSpPr>
      <xdr:spPr>
        <a:xfrm>
          <a:off x="20383500" y="100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72410</xdr:rowOff>
    </xdr:from>
    <xdr:ext cx="469744" cy="259045"/>
    <xdr:sp macro="" textlink="">
      <xdr:nvSpPr>
        <xdr:cNvPr id="797" name="テキスト ボックス 796"/>
        <xdr:cNvSpPr txBox="1"/>
      </xdr:nvSpPr>
      <xdr:spPr>
        <a:xfrm>
          <a:off x="20199427" y="1018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149792</xdr:rowOff>
    </xdr:from>
    <xdr:to>
      <xdr:col>28</xdr:col>
      <xdr:colOff>365125</xdr:colOff>
      <xdr:row>59</xdr:row>
      <xdr:rowOff>79942</xdr:rowOff>
    </xdr:to>
    <xdr:sp macro="" textlink="">
      <xdr:nvSpPr>
        <xdr:cNvPr id="798" name="円/楕円 797"/>
        <xdr:cNvSpPr/>
      </xdr:nvSpPr>
      <xdr:spPr>
        <a:xfrm>
          <a:off x="19494500" y="100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71069</xdr:rowOff>
    </xdr:from>
    <xdr:ext cx="469744" cy="259045"/>
    <xdr:sp macro="" textlink="">
      <xdr:nvSpPr>
        <xdr:cNvPr id="799" name="テキスト ボックス 798"/>
        <xdr:cNvSpPr txBox="1"/>
      </xdr:nvSpPr>
      <xdr:spPr>
        <a:xfrm>
          <a:off x="19310427" y="101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157027</xdr:rowOff>
    </xdr:from>
    <xdr:to>
      <xdr:col>27</xdr:col>
      <xdr:colOff>161925</xdr:colOff>
      <xdr:row>59</xdr:row>
      <xdr:rowOff>87177</xdr:rowOff>
    </xdr:to>
    <xdr:sp macro="" textlink="">
      <xdr:nvSpPr>
        <xdr:cNvPr id="800" name="円/楕円 799"/>
        <xdr:cNvSpPr/>
      </xdr:nvSpPr>
      <xdr:spPr>
        <a:xfrm>
          <a:off x="18605500" y="101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78304</xdr:rowOff>
    </xdr:from>
    <xdr:ext cx="469744" cy="259045"/>
    <xdr:sp macro="" textlink="">
      <xdr:nvSpPr>
        <xdr:cNvPr id="801" name="テキスト ボックス 800"/>
        <xdr:cNvSpPr txBox="1"/>
      </xdr:nvSpPr>
      <xdr:spPr>
        <a:xfrm>
          <a:off x="18421427" y="1019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71948</xdr:rowOff>
    </xdr:from>
    <xdr:to>
      <xdr:col>32</xdr:col>
      <xdr:colOff>187325</xdr:colOff>
      <xdr:row>74</xdr:row>
      <xdr:rowOff>91749</xdr:rowOff>
    </xdr:to>
    <xdr:cxnSp macro="">
      <xdr:nvCxnSpPr>
        <xdr:cNvPr id="833" name="直線コネクタ 832"/>
        <xdr:cNvCxnSpPr/>
      </xdr:nvCxnSpPr>
      <xdr:spPr>
        <a:xfrm>
          <a:off x="21323300" y="12759248"/>
          <a:ext cx="8382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71948</xdr:rowOff>
    </xdr:from>
    <xdr:to>
      <xdr:col>31</xdr:col>
      <xdr:colOff>34925</xdr:colOff>
      <xdr:row>75</xdr:row>
      <xdr:rowOff>67256</xdr:rowOff>
    </xdr:to>
    <xdr:cxnSp macro="">
      <xdr:nvCxnSpPr>
        <xdr:cNvPr id="836" name="直線コネクタ 835"/>
        <xdr:cNvCxnSpPr/>
      </xdr:nvCxnSpPr>
      <xdr:spPr>
        <a:xfrm flipV="1">
          <a:off x="20434300" y="12759248"/>
          <a:ext cx="889000" cy="16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106047</xdr:rowOff>
    </xdr:from>
    <xdr:ext cx="534377" cy="259045"/>
    <xdr:sp macro="" textlink="">
      <xdr:nvSpPr>
        <xdr:cNvPr id="838" name="テキスト ボックス 837"/>
        <xdr:cNvSpPr txBox="1"/>
      </xdr:nvSpPr>
      <xdr:spPr>
        <a:xfrm>
          <a:off x="21056111" y="131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52625</xdr:rowOff>
    </xdr:from>
    <xdr:to>
      <xdr:col>29</xdr:col>
      <xdr:colOff>517525</xdr:colOff>
      <xdr:row>75</xdr:row>
      <xdr:rowOff>67256</xdr:rowOff>
    </xdr:to>
    <xdr:cxnSp macro="">
      <xdr:nvCxnSpPr>
        <xdr:cNvPr id="839" name="直線コネクタ 838"/>
        <xdr:cNvCxnSpPr/>
      </xdr:nvCxnSpPr>
      <xdr:spPr>
        <a:xfrm>
          <a:off x="19545300" y="12911375"/>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101094</xdr:rowOff>
    </xdr:from>
    <xdr:ext cx="534377" cy="259045"/>
    <xdr:sp macro="" textlink="">
      <xdr:nvSpPr>
        <xdr:cNvPr id="841" name="テキスト ボックス 840"/>
        <xdr:cNvSpPr txBox="1"/>
      </xdr:nvSpPr>
      <xdr:spPr>
        <a:xfrm>
          <a:off x="20167111" y="131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52625</xdr:rowOff>
    </xdr:from>
    <xdr:to>
      <xdr:col>28</xdr:col>
      <xdr:colOff>314325</xdr:colOff>
      <xdr:row>75</xdr:row>
      <xdr:rowOff>54584</xdr:rowOff>
    </xdr:to>
    <xdr:cxnSp macro="">
      <xdr:nvCxnSpPr>
        <xdr:cNvPr id="842" name="直線コネクタ 841"/>
        <xdr:cNvCxnSpPr/>
      </xdr:nvCxnSpPr>
      <xdr:spPr>
        <a:xfrm flipV="1">
          <a:off x="18656300" y="1291137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127176</xdr:rowOff>
    </xdr:from>
    <xdr:ext cx="534377" cy="259045"/>
    <xdr:sp macro="" textlink="">
      <xdr:nvSpPr>
        <xdr:cNvPr id="844" name="テキスト ボックス 843"/>
        <xdr:cNvSpPr txBox="1"/>
      </xdr:nvSpPr>
      <xdr:spPr>
        <a:xfrm>
          <a:off x="19278111" y="131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151506</xdr:rowOff>
    </xdr:from>
    <xdr:ext cx="534377" cy="259045"/>
    <xdr:sp macro="" textlink="">
      <xdr:nvSpPr>
        <xdr:cNvPr id="846" name="テキスト ボックス 845"/>
        <xdr:cNvSpPr txBox="1"/>
      </xdr:nvSpPr>
      <xdr:spPr>
        <a:xfrm>
          <a:off x="18389111" y="131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40949</xdr:rowOff>
    </xdr:from>
    <xdr:to>
      <xdr:col>32</xdr:col>
      <xdr:colOff>238125</xdr:colOff>
      <xdr:row>74</xdr:row>
      <xdr:rowOff>142549</xdr:rowOff>
    </xdr:to>
    <xdr:sp macro="" textlink="">
      <xdr:nvSpPr>
        <xdr:cNvPr id="852" name="円/楕円 851"/>
        <xdr:cNvSpPr/>
      </xdr:nvSpPr>
      <xdr:spPr>
        <a:xfrm>
          <a:off x="22110700" y="127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63826</xdr:rowOff>
    </xdr:from>
    <xdr:ext cx="599010" cy="259045"/>
    <xdr:sp macro="" textlink="">
      <xdr:nvSpPr>
        <xdr:cNvPr id="853" name="繰出金該当値テキスト"/>
        <xdr:cNvSpPr txBox="1"/>
      </xdr:nvSpPr>
      <xdr:spPr>
        <a:xfrm>
          <a:off x="22212300" y="1257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109,405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21148</xdr:rowOff>
    </xdr:from>
    <xdr:to>
      <xdr:col>31</xdr:col>
      <xdr:colOff>85725</xdr:colOff>
      <xdr:row>74</xdr:row>
      <xdr:rowOff>122748</xdr:rowOff>
    </xdr:to>
    <xdr:sp macro="" textlink="">
      <xdr:nvSpPr>
        <xdr:cNvPr id="854" name="円/楕円 853"/>
        <xdr:cNvSpPr/>
      </xdr:nvSpPr>
      <xdr:spPr>
        <a:xfrm>
          <a:off x="21272500" y="127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139275</xdr:rowOff>
    </xdr:from>
    <xdr:ext cx="599010" cy="259045"/>
    <xdr:sp macro="" textlink="">
      <xdr:nvSpPr>
        <xdr:cNvPr id="855" name="テキスト ボックス 854"/>
        <xdr:cNvSpPr txBox="1"/>
      </xdr:nvSpPr>
      <xdr:spPr>
        <a:xfrm>
          <a:off x="21023794" y="124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111,224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16456</xdr:rowOff>
    </xdr:from>
    <xdr:to>
      <xdr:col>29</xdr:col>
      <xdr:colOff>568325</xdr:colOff>
      <xdr:row>75</xdr:row>
      <xdr:rowOff>118056</xdr:rowOff>
    </xdr:to>
    <xdr:sp macro="" textlink="">
      <xdr:nvSpPr>
        <xdr:cNvPr id="856" name="円/楕円 855"/>
        <xdr:cNvSpPr/>
      </xdr:nvSpPr>
      <xdr:spPr>
        <a:xfrm>
          <a:off x="20383500" y="128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134583</xdr:rowOff>
    </xdr:from>
    <xdr:ext cx="534377" cy="259045"/>
    <xdr:sp macro="" textlink="">
      <xdr:nvSpPr>
        <xdr:cNvPr id="857" name="テキスト ボックス 856"/>
        <xdr:cNvSpPr txBox="1"/>
      </xdr:nvSpPr>
      <xdr:spPr>
        <a:xfrm>
          <a:off x="20167111" y="1265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1825</xdr:rowOff>
    </xdr:from>
    <xdr:to>
      <xdr:col>28</xdr:col>
      <xdr:colOff>365125</xdr:colOff>
      <xdr:row>75</xdr:row>
      <xdr:rowOff>103425</xdr:rowOff>
    </xdr:to>
    <xdr:sp macro="" textlink="">
      <xdr:nvSpPr>
        <xdr:cNvPr id="858" name="円/楕円 857"/>
        <xdr:cNvSpPr/>
      </xdr:nvSpPr>
      <xdr:spPr>
        <a:xfrm>
          <a:off x="19494500" y="128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119952</xdr:rowOff>
    </xdr:from>
    <xdr:ext cx="534377" cy="259045"/>
    <xdr:sp macro="" textlink="">
      <xdr:nvSpPr>
        <xdr:cNvPr id="859" name="テキスト ボックス 858"/>
        <xdr:cNvSpPr txBox="1"/>
      </xdr:nvSpPr>
      <xdr:spPr>
        <a:xfrm>
          <a:off x="19278111" y="1263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3784</xdr:rowOff>
    </xdr:from>
    <xdr:to>
      <xdr:col>27</xdr:col>
      <xdr:colOff>161925</xdr:colOff>
      <xdr:row>75</xdr:row>
      <xdr:rowOff>105384</xdr:rowOff>
    </xdr:to>
    <xdr:sp macro="" textlink="">
      <xdr:nvSpPr>
        <xdr:cNvPr id="860" name="円/楕円 859"/>
        <xdr:cNvSpPr/>
      </xdr:nvSpPr>
      <xdr:spPr>
        <a:xfrm>
          <a:off x="18605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121911</xdr:rowOff>
    </xdr:from>
    <xdr:ext cx="534377" cy="259045"/>
    <xdr:sp macro="" textlink="">
      <xdr:nvSpPr>
        <xdr:cNvPr id="861" name="テキスト ボックス 860"/>
        <xdr:cNvSpPr txBox="1"/>
      </xdr:nvSpPr>
      <xdr:spPr>
        <a:xfrm>
          <a:off x="18389111" y="126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扶助費は住民一人当たり</a:t>
          </a:r>
          <a:r>
            <a:rPr kumimoji="1" lang="en-US" altLang="ja-JP" sz="1100" baseline="0">
              <a:solidFill>
                <a:schemeClr val="dk1"/>
              </a:solidFill>
              <a:effectLst/>
              <a:latin typeface="+mn-lt"/>
              <a:ea typeface="+mn-ea"/>
              <a:cs typeface="+mn-cs"/>
            </a:rPr>
            <a:t>125,962</a:t>
          </a:r>
          <a:r>
            <a:rPr kumimoji="1" lang="ja-JP" altLang="en-US" sz="1100" baseline="0">
              <a:solidFill>
                <a:schemeClr val="dk1"/>
              </a:solidFill>
              <a:effectLst/>
              <a:latin typeface="+mn-lt"/>
              <a:ea typeface="+mn-ea"/>
              <a:cs typeface="+mn-cs"/>
            </a:rPr>
            <a:t>円</a:t>
          </a:r>
          <a:r>
            <a:rPr kumimoji="1" lang="ja-JP" altLang="ja-JP" sz="1100" baseline="0">
              <a:solidFill>
                <a:schemeClr val="dk1"/>
              </a:solidFill>
              <a:effectLst/>
              <a:latin typeface="+mn-lt"/>
              <a:ea typeface="+mn-ea"/>
              <a:cs typeface="+mn-cs"/>
            </a:rPr>
            <a:t>となっており、類似団体の</a:t>
          </a:r>
          <a:r>
            <a:rPr kumimoji="1" lang="en-US" altLang="ja-JP" sz="1100" baseline="0">
              <a:solidFill>
                <a:schemeClr val="dk1"/>
              </a:solidFill>
              <a:effectLst/>
              <a:latin typeface="+mn-lt"/>
              <a:ea typeface="+mn-ea"/>
              <a:cs typeface="+mn-cs"/>
            </a:rPr>
            <a:t>59,473</a:t>
          </a:r>
          <a:r>
            <a:rPr kumimoji="1" lang="ja-JP" altLang="ja-JP" sz="1100" baseline="0">
              <a:solidFill>
                <a:schemeClr val="dk1"/>
              </a:solidFill>
              <a:effectLst/>
              <a:latin typeface="+mn-lt"/>
              <a:ea typeface="+mn-ea"/>
              <a:cs typeface="+mn-cs"/>
            </a:rPr>
            <a:t>円と比較して</a:t>
          </a:r>
          <a:r>
            <a:rPr kumimoji="1" lang="ja-JP" altLang="en-US" sz="1100" baseline="0">
              <a:solidFill>
                <a:schemeClr val="dk1"/>
              </a:solidFill>
              <a:effectLst/>
              <a:latin typeface="+mn-lt"/>
              <a:ea typeface="+mn-ea"/>
              <a:cs typeface="+mn-cs"/>
            </a:rPr>
            <a:t>多</a:t>
          </a:r>
          <a:r>
            <a:rPr kumimoji="1" lang="ja-JP" altLang="ja-JP" sz="1100" baseline="0">
              <a:solidFill>
                <a:schemeClr val="dk1"/>
              </a:solidFill>
              <a:effectLst/>
              <a:latin typeface="+mn-lt"/>
              <a:ea typeface="+mn-ea"/>
              <a:cs typeface="+mn-cs"/>
            </a:rPr>
            <a:t>い状況となっている（＋</a:t>
          </a:r>
          <a:r>
            <a:rPr kumimoji="1" lang="en-US" altLang="ja-JP" sz="1100" baseline="0">
              <a:solidFill>
                <a:schemeClr val="dk1"/>
              </a:solidFill>
              <a:effectLst/>
              <a:latin typeface="+mn-lt"/>
              <a:ea typeface="+mn-ea"/>
              <a:cs typeface="+mn-cs"/>
            </a:rPr>
            <a:t>66,489</a:t>
          </a:r>
          <a:r>
            <a:rPr kumimoji="1" lang="ja-JP" altLang="ja-JP" sz="1100" baseline="0">
              <a:solidFill>
                <a:schemeClr val="dk1"/>
              </a:solidFill>
              <a:effectLst/>
              <a:latin typeface="+mn-lt"/>
              <a:ea typeface="+mn-ea"/>
              <a:cs typeface="+mn-cs"/>
            </a:rPr>
            <a:t>円）。これは、福祉事務所設置による生活保護費及び児童扶養手当の児童福祉費、</a:t>
          </a:r>
          <a:r>
            <a:rPr kumimoji="1" lang="ja-JP" altLang="en-US" sz="1100" baseline="0">
              <a:solidFill>
                <a:schemeClr val="dk1"/>
              </a:solidFill>
              <a:effectLst/>
              <a:latin typeface="+mn-lt"/>
              <a:ea typeface="+mn-ea"/>
              <a:cs typeface="+mn-cs"/>
            </a:rPr>
            <a:t>及び人口減少に抗するために定住施策として</a:t>
          </a:r>
          <a:r>
            <a:rPr kumimoji="1" lang="ja-JP" altLang="ja-JP" sz="1100" baseline="0">
              <a:solidFill>
                <a:schemeClr val="dk1"/>
              </a:solidFill>
              <a:effectLst/>
              <a:latin typeface="+mn-lt"/>
              <a:ea typeface="+mn-ea"/>
              <a:cs typeface="+mn-cs"/>
            </a:rPr>
            <a:t>子育て支援事業の充実化に伴う保育所運営費負担金及び保育所運営費補助金の児童福祉費、高等学校に在学する児童までを対象とする医療費助成制度の保健衛生費等の増加によるものである。</a:t>
          </a:r>
          <a:endParaRPr lang="ja-JP" altLang="ja-JP" sz="1400">
            <a:effectLst/>
          </a:endParaRPr>
        </a:p>
        <a:p>
          <a:r>
            <a:rPr kumimoji="1" lang="ja-JP" altLang="ja-JP" sz="1100" baseline="0">
              <a:solidFill>
                <a:schemeClr val="dk1"/>
              </a:solidFill>
              <a:effectLst/>
              <a:latin typeface="+mn-lt"/>
              <a:ea typeface="+mn-ea"/>
              <a:cs typeface="+mn-cs"/>
            </a:rPr>
            <a:t>　今後とも少子高齢化に伴い増加傾向が続くと予想されるが、 全庁的な事務事業の見直しを進めながら財政負担の抑制を図る。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6,398
6,260
336.50
6,840,260
6,570,236
223,780
3,807,158
7,622,744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35.3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165227</xdr:rowOff>
    </xdr:from>
    <xdr:to>
      <xdr:col>6</xdr:col>
      <xdr:colOff>511175</xdr:colOff>
      <xdr:row>33</xdr:row>
      <xdr:rowOff>168529</xdr:rowOff>
    </xdr:to>
    <xdr:cxnSp macro="">
      <xdr:nvCxnSpPr>
        <xdr:cNvPr id="61" name="直線コネクタ 60"/>
        <xdr:cNvCxnSpPr/>
      </xdr:nvCxnSpPr>
      <xdr:spPr>
        <a:xfrm flipV="1">
          <a:off x="3797300" y="5823077"/>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168529</xdr:rowOff>
    </xdr:from>
    <xdr:to>
      <xdr:col>5</xdr:col>
      <xdr:colOff>358775</xdr:colOff>
      <xdr:row>34</xdr:row>
      <xdr:rowOff>3937</xdr:rowOff>
    </xdr:to>
    <xdr:cxnSp macro="">
      <xdr:nvCxnSpPr>
        <xdr:cNvPr id="64" name="直線コネクタ 63"/>
        <xdr:cNvCxnSpPr/>
      </xdr:nvCxnSpPr>
      <xdr:spPr>
        <a:xfrm flipV="1">
          <a:off x="2908300" y="58263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131826</xdr:rowOff>
    </xdr:from>
    <xdr:to>
      <xdr:col>4</xdr:col>
      <xdr:colOff>155575</xdr:colOff>
      <xdr:row>34</xdr:row>
      <xdr:rowOff>3937</xdr:rowOff>
    </xdr:to>
    <xdr:cxnSp macro="">
      <xdr:nvCxnSpPr>
        <xdr:cNvPr id="67" name="直線コネクタ 66"/>
        <xdr:cNvCxnSpPr/>
      </xdr:nvCxnSpPr>
      <xdr:spPr>
        <a:xfrm>
          <a:off x="2019300" y="5789676"/>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28194</xdr:rowOff>
    </xdr:from>
    <xdr:to>
      <xdr:col>2</xdr:col>
      <xdr:colOff>638175</xdr:colOff>
      <xdr:row>33</xdr:row>
      <xdr:rowOff>131826</xdr:rowOff>
    </xdr:to>
    <xdr:cxnSp macro="">
      <xdr:nvCxnSpPr>
        <xdr:cNvPr id="70" name="直線コネクタ 69"/>
        <xdr:cNvCxnSpPr/>
      </xdr:nvCxnSpPr>
      <xdr:spPr>
        <a:xfrm>
          <a:off x="1130300" y="568604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114427</xdr:rowOff>
    </xdr:from>
    <xdr:to>
      <xdr:col>6</xdr:col>
      <xdr:colOff>561975</xdr:colOff>
      <xdr:row>34</xdr:row>
      <xdr:rowOff>44577</xdr:rowOff>
    </xdr:to>
    <xdr:sp macro="" textlink="">
      <xdr:nvSpPr>
        <xdr:cNvPr id="80" name="円/楕円 79"/>
        <xdr:cNvSpPr/>
      </xdr:nvSpPr>
      <xdr:spPr>
        <a:xfrm>
          <a:off x="4584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137304</xdr:rowOff>
    </xdr:from>
    <xdr:ext cx="534377" cy="259045"/>
    <xdr:sp macro="" textlink="">
      <xdr:nvSpPr>
        <xdr:cNvPr id="81" name="議会費該当値テキスト"/>
        <xdr:cNvSpPr txBox="1"/>
      </xdr:nvSpPr>
      <xdr:spPr>
        <a:xfrm>
          <a:off x="4686300" y="56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117729</xdr:rowOff>
    </xdr:from>
    <xdr:to>
      <xdr:col>5</xdr:col>
      <xdr:colOff>409575</xdr:colOff>
      <xdr:row>34</xdr:row>
      <xdr:rowOff>47879</xdr:rowOff>
    </xdr:to>
    <xdr:sp macro="" textlink="">
      <xdr:nvSpPr>
        <xdr:cNvPr id="82" name="円/楕円 81"/>
        <xdr:cNvSpPr/>
      </xdr:nvSpPr>
      <xdr:spPr>
        <a:xfrm>
          <a:off x="3746500" y="57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39006</xdr:rowOff>
    </xdr:from>
    <xdr:ext cx="534377" cy="259045"/>
    <xdr:sp macro="" textlink="">
      <xdr:nvSpPr>
        <xdr:cNvPr id="83" name="テキスト ボックス 82"/>
        <xdr:cNvSpPr txBox="1"/>
      </xdr:nvSpPr>
      <xdr:spPr>
        <a:xfrm>
          <a:off x="3530111" y="58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124587</xdr:rowOff>
    </xdr:from>
    <xdr:to>
      <xdr:col>4</xdr:col>
      <xdr:colOff>206375</xdr:colOff>
      <xdr:row>34</xdr:row>
      <xdr:rowOff>54737</xdr:rowOff>
    </xdr:to>
    <xdr:sp macro="" textlink="">
      <xdr:nvSpPr>
        <xdr:cNvPr id="84" name="円/楕円 83"/>
        <xdr:cNvSpPr/>
      </xdr:nvSpPr>
      <xdr:spPr>
        <a:xfrm>
          <a:off x="2857500" y="57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45864</xdr:rowOff>
    </xdr:from>
    <xdr:ext cx="534377" cy="259045"/>
    <xdr:sp macro="" textlink="">
      <xdr:nvSpPr>
        <xdr:cNvPr id="85" name="テキスト ボックス 84"/>
        <xdr:cNvSpPr txBox="1"/>
      </xdr:nvSpPr>
      <xdr:spPr>
        <a:xfrm>
          <a:off x="2641111" y="58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81026</xdr:rowOff>
    </xdr:from>
    <xdr:to>
      <xdr:col>3</xdr:col>
      <xdr:colOff>3175</xdr:colOff>
      <xdr:row>34</xdr:row>
      <xdr:rowOff>11176</xdr:rowOff>
    </xdr:to>
    <xdr:sp macro="" textlink="">
      <xdr:nvSpPr>
        <xdr:cNvPr id="86" name="円/楕円 85"/>
        <xdr:cNvSpPr/>
      </xdr:nvSpPr>
      <xdr:spPr>
        <a:xfrm>
          <a:off x="1968500" y="57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2303</xdr:rowOff>
    </xdr:from>
    <xdr:ext cx="534377" cy="259045"/>
    <xdr:sp macro="" textlink="">
      <xdr:nvSpPr>
        <xdr:cNvPr id="87" name="テキスト ボックス 86"/>
        <xdr:cNvSpPr txBox="1"/>
      </xdr:nvSpPr>
      <xdr:spPr>
        <a:xfrm>
          <a:off x="1752111" y="58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148844</xdr:rowOff>
    </xdr:from>
    <xdr:to>
      <xdr:col>1</xdr:col>
      <xdr:colOff>485775</xdr:colOff>
      <xdr:row>33</xdr:row>
      <xdr:rowOff>78994</xdr:rowOff>
    </xdr:to>
    <xdr:sp macro="" textlink="">
      <xdr:nvSpPr>
        <xdr:cNvPr id="88" name="円/楕円 87"/>
        <xdr:cNvSpPr/>
      </xdr:nvSpPr>
      <xdr:spPr>
        <a:xfrm>
          <a:off x="1079500" y="56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95521</xdr:rowOff>
    </xdr:from>
    <xdr:ext cx="534377" cy="259045"/>
    <xdr:sp macro="" textlink="">
      <xdr:nvSpPr>
        <xdr:cNvPr id="89" name="テキスト ボックス 88"/>
        <xdr:cNvSpPr txBox="1"/>
      </xdr:nvSpPr>
      <xdr:spPr>
        <a:xfrm>
          <a:off x="863111" y="541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62362</xdr:rowOff>
    </xdr:from>
    <xdr:to>
      <xdr:col>6</xdr:col>
      <xdr:colOff>511175</xdr:colOff>
      <xdr:row>58</xdr:row>
      <xdr:rowOff>75580</xdr:rowOff>
    </xdr:to>
    <xdr:cxnSp macro="">
      <xdr:nvCxnSpPr>
        <xdr:cNvPr id="116" name="直線コネクタ 115"/>
        <xdr:cNvCxnSpPr/>
      </xdr:nvCxnSpPr>
      <xdr:spPr>
        <a:xfrm>
          <a:off x="3797300" y="10006462"/>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62362</xdr:rowOff>
    </xdr:from>
    <xdr:to>
      <xdr:col>5</xdr:col>
      <xdr:colOff>358775</xdr:colOff>
      <xdr:row>58</xdr:row>
      <xdr:rowOff>67484</xdr:rowOff>
    </xdr:to>
    <xdr:cxnSp macro="">
      <xdr:nvCxnSpPr>
        <xdr:cNvPr id="119" name="直線コネクタ 118"/>
        <xdr:cNvCxnSpPr/>
      </xdr:nvCxnSpPr>
      <xdr:spPr>
        <a:xfrm flipV="1">
          <a:off x="2908300" y="10006462"/>
          <a:ext cx="889000" cy="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105445</xdr:rowOff>
    </xdr:from>
    <xdr:ext cx="599010" cy="259045"/>
    <xdr:sp macro="" textlink="">
      <xdr:nvSpPr>
        <xdr:cNvPr id="121" name="テキスト ボックス 120"/>
        <xdr:cNvSpPr txBox="1"/>
      </xdr:nvSpPr>
      <xdr:spPr>
        <a:xfrm>
          <a:off x="3497794" y="100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67484</xdr:rowOff>
    </xdr:from>
    <xdr:to>
      <xdr:col>4</xdr:col>
      <xdr:colOff>155575</xdr:colOff>
      <xdr:row>58</xdr:row>
      <xdr:rowOff>68717</xdr:rowOff>
    </xdr:to>
    <xdr:cxnSp macro="">
      <xdr:nvCxnSpPr>
        <xdr:cNvPr id="122" name="直線コネクタ 121"/>
        <xdr:cNvCxnSpPr/>
      </xdr:nvCxnSpPr>
      <xdr:spPr>
        <a:xfrm flipV="1">
          <a:off x="2019300" y="10011584"/>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111642</xdr:rowOff>
    </xdr:from>
    <xdr:ext cx="599010" cy="259045"/>
    <xdr:sp macro="" textlink="">
      <xdr:nvSpPr>
        <xdr:cNvPr id="124" name="テキスト ボックス 123"/>
        <xdr:cNvSpPr txBox="1"/>
      </xdr:nvSpPr>
      <xdr:spPr>
        <a:xfrm>
          <a:off x="2608794"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57167</xdr:rowOff>
    </xdr:from>
    <xdr:to>
      <xdr:col>2</xdr:col>
      <xdr:colOff>638175</xdr:colOff>
      <xdr:row>58</xdr:row>
      <xdr:rowOff>68717</xdr:rowOff>
    </xdr:to>
    <xdr:cxnSp macro="">
      <xdr:nvCxnSpPr>
        <xdr:cNvPr id="125" name="直線コネクタ 124"/>
        <xdr:cNvCxnSpPr/>
      </xdr:nvCxnSpPr>
      <xdr:spPr>
        <a:xfrm>
          <a:off x="1130300" y="10001267"/>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113785</xdr:rowOff>
    </xdr:from>
    <xdr:ext cx="599010" cy="259045"/>
    <xdr:sp macro="" textlink="">
      <xdr:nvSpPr>
        <xdr:cNvPr id="129" name="テキスト ボックス 128"/>
        <xdr:cNvSpPr txBox="1"/>
      </xdr:nvSpPr>
      <xdr:spPr>
        <a:xfrm>
          <a:off x="830794" y="1005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24780</xdr:rowOff>
    </xdr:from>
    <xdr:to>
      <xdr:col>6</xdr:col>
      <xdr:colOff>561975</xdr:colOff>
      <xdr:row>58</xdr:row>
      <xdr:rowOff>126380</xdr:rowOff>
    </xdr:to>
    <xdr:sp macro="" textlink="">
      <xdr:nvSpPr>
        <xdr:cNvPr id="135" name="円/楕円 134"/>
        <xdr:cNvSpPr/>
      </xdr:nvSpPr>
      <xdr:spPr>
        <a:xfrm>
          <a:off x="4584700" y="99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155607</xdr:rowOff>
    </xdr:from>
    <xdr:ext cx="599010" cy="259045"/>
    <xdr:sp macro="" textlink="">
      <xdr:nvSpPr>
        <xdr:cNvPr id="136" name="総務費該当値テキスト"/>
        <xdr:cNvSpPr txBox="1"/>
      </xdr:nvSpPr>
      <xdr:spPr>
        <a:xfrm>
          <a:off x="4686300" y="975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11562</xdr:rowOff>
    </xdr:from>
    <xdr:to>
      <xdr:col>5</xdr:col>
      <xdr:colOff>409575</xdr:colOff>
      <xdr:row>58</xdr:row>
      <xdr:rowOff>113162</xdr:rowOff>
    </xdr:to>
    <xdr:sp macro="" textlink="">
      <xdr:nvSpPr>
        <xdr:cNvPr id="137" name="円/楕円 136"/>
        <xdr:cNvSpPr/>
      </xdr:nvSpPr>
      <xdr:spPr>
        <a:xfrm>
          <a:off x="3746500" y="99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129689</xdr:rowOff>
    </xdr:from>
    <xdr:ext cx="599010" cy="259045"/>
    <xdr:sp macro="" textlink="">
      <xdr:nvSpPr>
        <xdr:cNvPr id="138" name="テキスト ボックス 137"/>
        <xdr:cNvSpPr txBox="1"/>
      </xdr:nvSpPr>
      <xdr:spPr>
        <a:xfrm>
          <a:off x="3497794" y="97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16684</xdr:rowOff>
    </xdr:from>
    <xdr:to>
      <xdr:col>4</xdr:col>
      <xdr:colOff>206375</xdr:colOff>
      <xdr:row>58</xdr:row>
      <xdr:rowOff>118284</xdr:rowOff>
    </xdr:to>
    <xdr:sp macro="" textlink="">
      <xdr:nvSpPr>
        <xdr:cNvPr id="139" name="円/楕円 138"/>
        <xdr:cNvSpPr/>
      </xdr:nvSpPr>
      <xdr:spPr>
        <a:xfrm>
          <a:off x="2857500" y="99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134811</xdr:rowOff>
    </xdr:from>
    <xdr:ext cx="599010" cy="259045"/>
    <xdr:sp macro="" textlink="">
      <xdr:nvSpPr>
        <xdr:cNvPr id="140" name="テキスト ボックス 139"/>
        <xdr:cNvSpPr txBox="1"/>
      </xdr:nvSpPr>
      <xdr:spPr>
        <a:xfrm>
          <a:off x="2608794" y="973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17917</xdr:rowOff>
    </xdr:from>
    <xdr:to>
      <xdr:col>3</xdr:col>
      <xdr:colOff>3175</xdr:colOff>
      <xdr:row>58</xdr:row>
      <xdr:rowOff>119517</xdr:rowOff>
    </xdr:to>
    <xdr:sp macro="" textlink="">
      <xdr:nvSpPr>
        <xdr:cNvPr id="141" name="円/楕円 140"/>
        <xdr:cNvSpPr/>
      </xdr:nvSpPr>
      <xdr:spPr>
        <a:xfrm>
          <a:off x="1968500" y="99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110644</xdr:rowOff>
    </xdr:from>
    <xdr:ext cx="599010" cy="259045"/>
    <xdr:sp macro="" textlink="">
      <xdr:nvSpPr>
        <xdr:cNvPr id="142" name="テキスト ボックス 141"/>
        <xdr:cNvSpPr txBox="1"/>
      </xdr:nvSpPr>
      <xdr:spPr>
        <a:xfrm>
          <a:off x="1719794" y="1005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6367</xdr:rowOff>
    </xdr:from>
    <xdr:to>
      <xdr:col>1</xdr:col>
      <xdr:colOff>485775</xdr:colOff>
      <xdr:row>58</xdr:row>
      <xdr:rowOff>107967</xdr:rowOff>
    </xdr:to>
    <xdr:sp macro="" textlink="">
      <xdr:nvSpPr>
        <xdr:cNvPr id="143" name="円/楕円 142"/>
        <xdr:cNvSpPr/>
      </xdr:nvSpPr>
      <xdr:spPr>
        <a:xfrm>
          <a:off x="1079500" y="99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124494</xdr:rowOff>
    </xdr:from>
    <xdr:ext cx="599010" cy="259045"/>
    <xdr:sp macro="" textlink="">
      <xdr:nvSpPr>
        <xdr:cNvPr id="144" name="テキスト ボックス 143"/>
        <xdr:cNvSpPr txBox="1"/>
      </xdr:nvSpPr>
      <xdr:spPr>
        <a:xfrm>
          <a:off x="830794" y="97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11862</xdr:rowOff>
    </xdr:from>
    <xdr:to>
      <xdr:col>6</xdr:col>
      <xdr:colOff>511175</xdr:colOff>
      <xdr:row>75</xdr:row>
      <xdr:rowOff>63563</xdr:rowOff>
    </xdr:to>
    <xdr:cxnSp macro="">
      <xdr:nvCxnSpPr>
        <xdr:cNvPr id="172" name="直線コネクタ 171"/>
        <xdr:cNvCxnSpPr/>
      </xdr:nvCxnSpPr>
      <xdr:spPr>
        <a:xfrm flipV="1">
          <a:off x="3797300" y="12870612"/>
          <a:ext cx="8382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63563</xdr:rowOff>
    </xdr:from>
    <xdr:to>
      <xdr:col>5</xdr:col>
      <xdr:colOff>358775</xdr:colOff>
      <xdr:row>75</xdr:row>
      <xdr:rowOff>145575</xdr:rowOff>
    </xdr:to>
    <xdr:cxnSp macro="">
      <xdr:nvCxnSpPr>
        <xdr:cNvPr id="175" name="直線コネクタ 174"/>
        <xdr:cNvCxnSpPr/>
      </xdr:nvCxnSpPr>
      <xdr:spPr>
        <a:xfrm flipV="1">
          <a:off x="2908300" y="12922313"/>
          <a:ext cx="889000" cy="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77" name="テキスト ボックス 176"/>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145575</xdr:rowOff>
    </xdr:from>
    <xdr:to>
      <xdr:col>4</xdr:col>
      <xdr:colOff>155575</xdr:colOff>
      <xdr:row>76</xdr:row>
      <xdr:rowOff>43427</xdr:rowOff>
    </xdr:to>
    <xdr:cxnSp macro="">
      <xdr:nvCxnSpPr>
        <xdr:cNvPr id="178" name="直線コネクタ 177"/>
        <xdr:cNvCxnSpPr/>
      </xdr:nvCxnSpPr>
      <xdr:spPr>
        <a:xfrm flipV="1">
          <a:off x="2019300" y="13004325"/>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0" name="テキスト ボックス 179"/>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8799</xdr:rowOff>
    </xdr:from>
    <xdr:to>
      <xdr:col>2</xdr:col>
      <xdr:colOff>638175</xdr:colOff>
      <xdr:row>76</xdr:row>
      <xdr:rowOff>43427</xdr:rowOff>
    </xdr:to>
    <xdr:cxnSp macro="">
      <xdr:nvCxnSpPr>
        <xdr:cNvPr id="181" name="直線コネクタ 180"/>
        <xdr:cNvCxnSpPr/>
      </xdr:nvCxnSpPr>
      <xdr:spPr>
        <a:xfrm>
          <a:off x="1130300" y="13038999"/>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3" name="テキスト ボックス 182"/>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5" name="テキスト ボックス 184"/>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132512</xdr:rowOff>
    </xdr:from>
    <xdr:to>
      <xdr:col>6</xdr:col>
      <xdr:colOff>561975</xdr:colOff>
      <xdr:row>75</xdr:row>
      <xdr:rowOff>62662</xdr:rowOff>
    </xdr:to>
    <xdr:sp macro="" textlink="">
      <xdr:nvSpPr>
        <xdr:cNvPr id="191" name="円/楕円 190"/>
        <xdr:cNvSpPr/>
      </xdr:nvSpPr>
      <xdr:spPr>
        <a:xfrm>
          <a:off x="4584700" y="128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155389</xdr:rowOff>
    </xdr:from>
    <xdr:ext cx="599010" cy="259045"/>
    <xdr:sp macro="" textlink="">
      <xdr:nvSpPr>
        <xdr:cNvPr id="192" name="民生費該当値テキスト"/>
        <xdr:cNvSpPr txBox="1"/>
      </xdr:nvSpPr>
      <xdr:spPr>
        <a:xfrm>
          <a:off x="4686300" y="1267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12763</xdr:rowOff>
    </xdr:from>
    <xdr:to>
      <xdr:col>5</xdr:col>
      <xdr:colOff>409575</xdr:colOff>
      <xdr:row>75</xdr:row>
      <xdr:rowOff>114363</xdr:rowOff>
    </xdr:to>
    <xdr:sp macro="" textlink="">
      <xdr:nvSpPr>
        <xdr:cNvPr id="193" name="円/楕円 192"/>
        <xdr:cNvSpPr/>
      </xdr:nvSpPr>
      <xdr:spPr>
        <a:xfrm>
          <a:off x="3746500" y="12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130890</xdr:rowOff>
    </xdr:from>
    <xdr:ext cx="599010" cy="259045"/>
    <xdr:sp macro="" textlink="">
      <xdr:nvSpPr>
        <xdr:cNvPr id="194" name="テキスト ボックス 193"/>
        <xdr:cNvSpPr txBox="1"/>
      </xdr:nvSpPr>
      <xdr:spPr>
        <a:xfrm>
          <a:off x="3497794" y="12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229,153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94775</xdr:rowOff>
    </xdr:from>
    <xdr:to>
      <xdr:col>4</xdr:col>
      <xdr:colOff>206375</xdr:colOff>
      <xdr:row>76</xdr:row>
      <xdr:rowOff>24926</xdr:rowOff>
    </xdr:to>
    <xdr:sp macro="" textlink="">
      <xdr:nvSpPr>
        <xdr:cNvPr id="195" name="円/楕円 194"/>
        <xdr:cNvSpPr/>
      </xdr:nvSpPr>
      <xdr:spPr>
        <a:xfrm>
          <a:off x="2857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41452</xdr:rowOff>
    </xdr:from>
    <xdr:ext cx="599010" cy="259045"/>
    <xdr:sp macro="" textlink="">
      <xdr:nvSpPr>
        <xdr:cNvPr id="196" name="テキスト ボックス 195"/>
        <xdr:cNvSpPr txBox="1"/>
      </xdr:nvSpPr>
      <xdr:spPr>
        <a:xfrm>
          <a:off x="2608794" y="1272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164077</xdr:rowOff>
    </xdr:from>
    <xdr:to>
      <xdr:col>3</xdr:col>
      <xdr:colOff>3175</xdr:colOff>
      <xdr:row>76</xdr:row>
      <xdr:rowOff>94227</xdr:rowOff>
    </xdr:to>
    <xdr:sp macro="" textlink="">
      <xdr:nvSpPr>
        <xdr:cNvPr id="197" name="円/楕円 196"/>
        <xdr:cNvSpPr/>
      </xdr:nvSpPr>
      <xdr:spPr>
        <a:xfrm>
          <a:off x="1968500" y="13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110755</xdr:rowOff>
    </xdr:from>
    <xdr:ext cx="599010" cy="259045"/>
    <xdr:sp macro="" textlink="">
      <xdr:nvSpPr>
        <xdr:cNvPr id="198" name="テキスト ボックス 197"/>
        <xdr:cNvSpPr txBox="1"/>
      </xdr:nvSpPr>
      <xdr:spPr>
        <a:xfrm>
          <a:off x="1719794" y="127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129449</xdr:rowOff>
    </xdr:from>
    <xdr:to>
      <xdr:col>1</xdr:col>
      <xdr:colOff>485775</xdr:colOff>
      <xdr:row>76</xdr:row>
      <xdr:rowOff>59599</xdr:rowOff>
    </xdr:to>
    <xdr:sp macro="" textlink="">
      <xdr:nvSpPr>
        <xdr:cNvPr id="199" name="円/楕円 198"/>
        <xdr:cNvSpPr/>
      </xdr:nvSpPr>
      <xdr:spPr>
        <a:xfrm>
          <a:off x="1079500" y="129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76126</xdr:rowOff>
    </xdr:from>
    <xdr:ext cx="599010" cy="259045"/>
    <xdr:sp macro="" textlink="">
      <xdr:nvSpPr>
        <xdr:cNvPr id="200" name="テキスト ボックス 199"/>
        <xdr:cNvSpPr txBox="1"/>
      </xdr:nvSpPr>
      <xdr:spPr>
        <a:xfrm>
          <a:off x="830794" y="127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31933</xdr:rowOff>
    </xdr:from>
    <xdr:to>
      <xdr:col>6</xdr:col>
      <xdr:colOff>511175</xdr:colOff>
      <xdr:row>97</xdr:row>
      <xdr:rowOff>32587</xdr:rowOff>
    </xdr:to>
    <xdr:cxnSp macro="">
      <xdr:nvCxnSpPr>
        <xdr:cNvPr id="227" name="直線コネクタ 226"/>
        <xdr:cNvCxnSpPr/>
      </xdr:nvCxnSpPr>
      <xdr:spPr>
        <a:xfrm flipV="1">
          <a:off x="3797300" y="16662583"/>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32587</xdr:rowOff>
    </xdr:from>
    <xdr:to>
      <xdr:col>5</xdr:col>
      <xdr:colOff>358775</xdr:colOff>
      <xdr:row>97</xdr:row>
      <xdr:rowOff>70603</xdr:rowOff>
    </xdr:to>
    <xdr:cxnSp macro="">
      <xdr:nvCxnSpPr>
        <xdr:cNvPr id="230" name="直線コネクタ 229"/>
        <xdr:cNvCxnSpPr/>
      </xdr:nvCxnSpPr>
      <xdr:spPr>
        <a:xfrm flipV="1">
          <a:off x="2908300" y="16663237"/>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2667</xdr:rowOff>
    </xdr:from>
    <xdr:ext cx="534377" cy="259045"/>
    <xdr:sp macro="" textlink="">
      <xdr:nvSpPr>
        <xdr:cNvPr id="232" name="テキスト ボックス 231"/>
        <xdr:cNvSpPr txBox="1"/>
      </xdr:nvSpPr>
      <xdr:spPr>
        <a:xfrm>
          <a:off x="3530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56421</xdr:rowOff>
    </xdr:from>
    <xdr:to>
      <xdr:col>4</xdr:col>
      <xdr:colOff>155575</xdr:colOff>
      <xdr:row>97</xdr:row>
      <xdr:rowOff>70603</xdr:rowOff>
    </xdr:to>
    <xdr:cxnSp macro="">
      <xdr:nvCxnSpPr>
        <xdr:cNvPr id="233" name="直線コネクタ 232"/>
        <xdr:cNvCxnSpPr/>
      </xdr:nvCxnSpPr>
      <xdr:spPr>
        <a:xfrm>
          <a:off x="2019300" y="16687071"/>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166798</xdr:rowOff>
    </xdr:from>
    <xdr:ext cx="534377" cy="259045"/>
    <xdr:sp macro="" textlink="">
      <xdr:nvSpPr>
        <xdr:cNvPr id="235" name="テキスト ボックス 234"/>
        <xdr:cNvSpPr txBox="1"/>
      </xdr:nvSpPr>
      <xdr:spPr>
        <a:xfrm>
          <a:off x="2641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56421</xdr:rowOff>
    </xdr:from>
    <xdr:to>
      <xdr:col>2</xdr:col>
      <xdr:colOff>638175</xdr:colOff>
      <xdr:row>97</xdr:row>
      <xdr:rowOff>96909</xdr:rowOff>
    </xdr:to>
    <xdr:cxnSp macro="">
      <xdr:nvCxnSpPr>
        <xdr:cNvPr id="236" name="直線コネクタ 235"/>
        <xdr:cNvCxnSpPr/>
      </xdr:nvCxnSpPr>
      <xdr:spPr>
        <a:xfrm flipV="1">
          <a:off x="1130300" y="16687071"/>
          <a:ext cx="889000" cy="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16488</xdr:rowOff>
    </xdr:from>
    <xdr:ext cx="534377" cy="259045"/>
    <xdr:sp macro="" textlink="">
      <xdr:nvSpPr>
        <xdr:cNvPr id="238" name="テキスト ボックス 237"/>
        <xdr:cNvSpPr txBox="1"/>
      </xdr:nvSpPr>
      <xdr:spPr>
        <a:xfrm>
          <a:off x="1752111" y="168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23806</xdr:rowOff>
    </xdr:from>
    <xdr:ext cx="534377" cy="259045"/>
    <xdr:sp macro="" textlink="">
      <xdr:nvSpPr>
        <xdr:cNvPr id="240" name="テキスト ボックス 239"/>
        <xdr:cNvSpPr txBox="1"/>
      </xdr:nvSpPr>
      <xdr:spPr>
        <a:xfrm>
          <a:off x="863111" y="16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152583</xdr:rowOff>
    </xdr:from>
    <xdr:to>
      <xdr:col>6</xdr:col>
      <xdr:colOff>561975</xdr:colOff>
      <xdr:row>97</xdr:row>
      <xdr:rowOff>82733</xdr:rowOff>
    </xdr:to>
    <xdr:sp macro="" textlink="">
      <xdr:nvSpPr>
        <xdr:cNvPr id="246" name="円/楕円 245"/>
        <xdr:cNvSpPr/>
      </xdr:nvSpPr>
      <xdr:spPr>
        <a:xfrm>
          <a:off x="4584700" y="166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4010</xdr:rowOff>
    </xdr:from>
    <xdr:ext cx="599010" cy="259045"/>
    <xdr:sp macro="" textlink="">
      <xdr:nvSpPr>
        <xdr:cNvPr id="247" name="衛生費該当値テキスト"/>
        <xdr:cNvSpPr txBox="1"/>
      </xdr:nvSpPr>
      <xdr:spPr>
        <a:xfrm>
          <a:off x="4686300" y="1646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153237</xdr:rowOff>
    </xdr:from>
    <xdr:to>
      <xdr:col>5</xdr:col>
      <xdr:colOff>409575</xdr:colOff>
      <xdr:row>97</xdr:row>
      <xdr:rowOff>83387</xdr:rowOff>
    </xdr:to>
    <xdr:sp macro="" textlink="">
      <xdr:nvSpPr>
        <xdr:cNvPr id="248" name="円/楕円 247"/>
        <xdr:cNvSpPr/>
      </xdr:nvSpPr>
      <xdr:spPr>
        <a:xfrm>
          <a:off x="3746500" y="166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99914</xdr:rowOff>
    </xdr:from>
    <xdr:ext cx="599010" cy="259045"/>
    <xdr:sp macro="" textlink="">
      <xdr:nvSpPr>
        <xdr:cNvPr id="249" name="テキスト ボックス 248"/>
        <xdr:cNvSpPr txBox="1"/>
      </xdr:nvSpPr>
      <xdr:spPr>
        <a:xfrm>
          <a:off x="3497794" y="163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19803</xdr:rowOff>
    </xdr:from>
    <xdr:to>
      <xdr:col>4</xdr:col>
      <xdr:colOff>206375</xdr:colOff>
      <xdr:row>97</xdr:row>
      <xdr:rowOff>121403</xdr:rowOff>
    </xdr:to>
    <xdr:sp macro="" textlink="">
      <xdr:nvSpPr>
        <xdr:cNvPr id="250" name="円/楕円 249"/>
        <xdr:cNvSpPr/>
      </xdr:nvSpPr>
      <xdr:spPr>
        <a:xfrm>
          <a:off x="2857500" y="166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137930</xdr:rowOff>
    </xdr:from>
    <xdr:ext cx="599010" cy="259045"/>
    <xdr:sp macro="" textlink="">
      <xdr:nvSpPr>
        <xdr:cNvPr id="251" name="テキスト ボックス 250"/>
        <xdr:cNvSpPr txBox="1"/>
      </xdr:nvSpPr>
      <xdr:spPr>
        <a:xfrm>
          <a:off x="2608794" y="1642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5621</xdr:rowOff>
    </xdr:from>
    <xdr:to>
      <xdr:col>3</xdr:col>
      <xdr:colOff>3175</xdr:colOff>
      <xdr:row>97</xdr:row>
      <xdr:rowOff>107221</xdr:rowOff>
    </xdr:to>
    <xdr:sp macro="" textlink="">
      <xdr:nvSpPr>
        <xdr:cNvPr id="252" name="円/楕円 251"/>
        <xdr:cNvSpPr/>
      </xdr:nvSpPr>
      <xdr:spPr>
        <a:xfrm>
          <a:off x="1968500" y="166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123748</xdr:rowOff>
    </xdr:from>
    <xdr:ext cx="599010" cy="259045"/>
    <xdr:sp macro="" textlink="">
      <xdr:nvSpPr>
        <xdr:cNvPr id="253" name="テキスト ボックス 252"/>
        <xdr:cNvSpPr txBox="1"/>
      </xdr:nvSpPr>
      <xdr:spPr>
        <a:xfrm>
          <a:off x="1719794" y="1641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46109</xdr:rowOff>
    </xdr:from>
    <xdr:to>
      <xdr:col>1</xdr:col>
      <xdr:colOff>485775</xdr:colOff>
      <xdr:row>97</xdr:row>
      <xdr:rowOff>147709</xdr:rowOff>
    </xdr:to>
    <xdr:sp macro="" textlink="">
      <xdr:nvSpPr>
        <xdr:cNvPr id="254" name="円/楕円 253"/>
        <xdr:cNvSpPr/>
      </xdr:nvSpPr>
      <xdr:spPr>
        <a:xfrm>
          <a:off x="1079500" y="166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164236</xdr:rowOff>
    </xdr:from>
    <xdr:ext cx="534377" cy="259045"/>
    <xdr:sp macro="" textlink="">
      <xdr:nvSpPr>
        <xdr:cNvPr id="255" name="テキスト ボックス 254"/>
        <xdr:cNvSpPr txBox="1"/>
      </xdr:nvSpPr>
      <xdr:spPr>
        <a:xfrm>
          <a:off x="863111" y="164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30010</xdr:rowOff>
    </xdr:from>
    <xdr:to>
      <xdr:col>15</xdr:col>
      <xdr:colOff>180975</xdr:colOff>
      <xdr:row>39</xdr:row>
      <xdr:rowOff>37935</xdr:rowOff>
    </xdr:to>
    <xdr:cxnSp macro="">
      <xdr:nvCxnSpPr>
        <xdr:cNvPr id="284" name="直線コネクタ 283"/>
        <xdr:cNvCxnSpPr/>
      </xdr:nvCxnSpPr>
      <xdr:spPr>
        <a:xfrm>
          <a:off x="9639300" y="671656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30010</xdr:rowOff>
    </xdr:from>
    <xdr:to>
      <xdr:col>14</xdr:col>
      <xdr:colOff>28575</xdr:colOff>
      <xdr:row>39</xdr:row>
      <xdr:rowOff>41021</xdr:rowOff>
    </xdr:to>
    <xdr:cxnSp macro="">
      <xdr:nvCxnSpPr>
        <xdr:cNvPr id="287" name="直線コネクタ 286"/>
        <xdr:cNvCxnSpPr/>
      </xdr:nvCxnSpPr>
      <xdr:spPr>
        <a:xfrm flipV="1">
          <a:off x="8750300" y="671656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12712</xdr:rowOff>
    </xdr:from>
    <xdr:to>
      <xdr:col>12</xdr:col>
      <xdr:colOff>511175</xdr:colOff>
      <xdr:row>39</xdr:row>
      <xdr:rowOff>41021</xdr:rowOff>
    </xdr:to>
    <xdr:cxnSp macro="">
      <xdr:nvCxnSpPr>
        <xdr:cNvPr id="290" name="直線コネクタ 289"/>
        <xdr:cNvCxnSpPr/>
      </xdr:nvCxnSpPr>
      <xdr:spPr>
        <a:xfrm>
          <a:off x="7861300" y="6699262"/>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12712</xdr:rowOff>
    </xdr:from>
    <xdr:to>
      <xdr:col>11</xdr:col>
      <xdr:colOff>307975</xdr:colOff>
      <xdr:row>39</xdr:row>
      <xdr:rowOff>41783</xdr:rowOff>
    </xdr:to>
    <xdr:cxnSp macro="">
      <xdr:nvCxnSpPr>
        <xdr:cNvPr id="293" name="直線コネクタ 292"/>
        <xdr:cNvCxnSpPr/>
      </xdr:nvCxnSpPr>
      <xdr:spPr>
        <a:xfrm flipV="1">
          <a:off x="6972300" y="6699262"/>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158585</xdr:rowOff>
    </xdr:from>
    <xdr:to>
      <xdr:col>15</xdr:col>
      <xdr:colOff>231775</xdr:colOff>
      <xdr:row>39</xdr:row>
      <xdr:rowOff>88735</xdr:rowOff>
    </xdr:to>
    <xdr:sp macro="" textlink="">
      <xdr:nvSpPr>
        <xdr:cNvPr id="303" name="円/楕円 302"/>
        <xdr:cNvSpPr/>
      </xdr:nvSpPr>
      <xdr:spPr>
        <a:xfrm>
          <a:off x="104267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378565" cy="259045"/>
    <xdr:sp macro="" textlink="">
      <xdr:nvSpPr>
        <xdr:cNvPr id="304" name="労働費該当値テキスト"/>
        <xdr:cNvSpPr txBox="1"/>
      </xdr:nvSpPr>
      <xdr:spPr>
        <a:xfrm>
          <a:off x="10528300" y="662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150660</xdr:rowOff>
    </xdr:from>
    <xdr:to>
      <xdr:col>14</xdr:col>
      <xdr:colOff>79375</xdr:colOff>
      <xdr:row>39</xdr:row>
      <xdr:rowOff>80810</xdr:rowOff>
    </xdr:to>
    <xdr:sp macro="" textlink="">
      <xdr:nvSpPr>
        <xdr:cNvPr id="305" name="円/楕円 304"/>
        <xdr:cNvSpPr/>
      </xdr:nvSpPr>
      <xdr:spPr>
        <a:xfrm>
          <a:off x="9588500" y="66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71937</xdr:rowOff>
    </xdr:from>
    <xdr:ext cx="378565" cy="259045"/>
    <xdr:sp macro="" textlink="">
      <xdr:nvSpPr>
        <xdr:cNvPr id="306" name="テキスト ボックス 305"/>
        <xdr:cNvSpPr txBox="1"/>
      </xdr:nvSpPr>
      <xdr:spPr>
        <a:xfrm>
          <a:off x="9450017" y="675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161671</xdr:rowOff>
    </xdr:from>
    <xdr:to>
      <xdr:col>12</xdr:col>
      <xdr:colOff>561975</xdr:colOff>
      <xdr:row>39</xdr:row>
      <xdr:rowOff>91821</xdr:rowOff>
    </xdr:to>
    <xdr:sp macro="" textlink="">
      <xdr:nvSpPr>
        <xdr:cNvPr id="307" name="円/楕円 306"/>
        <xdr:cNvSpPr/>
      </xdr:nvSpPr>
      <xdr:spPr>
        <a:xfrm>
          <a:off x="8699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82948</xdr:rowOff>
    </xdr:from>
    <xdr:ext cx="313932" cy="259045"/>
    <xdr:sp macro="" textlink="">
      <xdr:nvSpPr>
        <xdr:cNvPr id="308" name="テキスト ボックス 307"/>
        <xdr:cNvSpPr txBox="1"/>
      </xdr:nvSpPr>
      <xdr:spPr>
        <a:xfrm>
          <a:off x="8593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133362</xdr:rowOff>
    </xdr:from>
    <xdr:to>
      <xdr:col>11</xdr:col>
      <xdr:colOff>358775</xdr:colOff>
      <xdr:row>39</xdr:row>
      <xdr:rowOff>63512</xdr:rowOff>
    </xdr:to>
    <xdr:sp macro="" textlink="">
      <xdr:nvSpPr>
        <xdr:cNvPr id="309" name="円/楕円 308"/>
        <xdr:cNvSpPr/>
      </xdr:nvSpPr>
      <xdr:spPr>
        <a:xfrm>
          <a:off x="7810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54639</xdr:rowOff>
    </xdr:from>
    <xdr:ext cx="378565" cy="259045"/>
    <xdr:sp macro="" textlink="">
      <xdr:nvSpPr>
        <xdr:cNvPr id="310" name="テキスト ボックス 309"/>
        <xdr:cNvSpPr txBox="1"/>
      </xdr:nvSpPr>
      <xdr:spPr>
        <a:xfrm>
          <a:off x="7672017" y="6741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162433</xdr:rowOff>
    </xdr:from>
    <xdr:to>
      <xdr:col>10</xdr:col>
      <xdr:colOff>155575</xdr:colOff>
      <xdr:row>39</xdr:row>
      <xdr:rowOff>92583</xdr:rowOff>
    </xdr:to>
    <xdr:sp macro="" textlink="">
      <xdr:nvSpPr>
        <xdr:cNvPr id="311" name="円/楕円 310"/>
        <xdr:cNvSpPr/>
      </xdr:nvSpPr>
      <xdr:spPr>
        <a:xfrm>
          <a:off x="692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83710</xdr:rowOff>
    </xdr:from>
    <xdr:ext cx="313932" cy="259045"/>
    <xdr:sp macro="" textlink="">
      <xdr:nvSpPr>
        <xdr:cNvPr id="312" name="テキスト ボックス 311"/>
        <xdr:cNvSpPr txBox="1"/>
      </xdr:nvSpPr>
      <xdr:spPr>
        <a:xfrm>
          <a:off x="6815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12032</xdr:rowOff>
    </xdr:from>
    <xdr:to>
      <xdr:col>15</xdr:col>
      <xdr:colOff>180975</xdr:colOff>
      <xdr:row>58</xdr:row>
      <xdr:rowOff>15460</xdr:rowOff>
    </xdr:to>
    <xdr:cxnSp macro="">
      <xdr:nvCxnSpPr>
        <xdr:cNvPr id="339" name="直線コネクタ 338"/>
        <xdr:cNvCxnSpPr/>
      </xdr:nvCxnSpPr>
      <xdr:spPr>
        <a:xfrm flipV="1">
          <a:off x="9639300" y="9956132"/>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9289</xdr:rowOff>
    </xdr:from>
    <xdr:to>
      <xdr:col>14</xdr:col>
      <xdr:colOff>28575</xdr:colOff>
      <xdr:row>58</xdr:row>
      <xdr:rowOff>15460</xdr:rowOff>
    </xdr:to>
    <xdr:cxnSp macro="">
      <xdr:nvCxnSpPr>
        <xdr:cNvPr id="342" name="直線コネクタ 341"/>
        <xdr:cNvCxnSpPr/>
      </xdr:nvCxnSpPr>
      <xdr:spPr>
        <a:xfrm>
          <a:off x="8750300" y="9953389"/>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9289</xdr:rowOff>
    </xdr:from>
    <xdr:to>
      <xdr:col>12</xdr:col>
      <xdr:colOff>511175</xdr:colOff>
      <xdr:row>58</xdr:row>
      <xdr:rowOff>25622</xdr:rowOff>
    </xdr:to>
    <xdr:cxnSp macro="">
      <xdr:nvCxnSpPr>
        <xdr:cNvPr id="345" name="直線コネクタ 344"/>
        <xdr:cNvCxnSpPr/>
      </xdr:nvCxnSpPr>
      <xdr:spPr>
        <a:xfrm flipV="1">
          <a:off x="7861300" y="9953389"/>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25622</xdr:rowOff>
    </xdr:from>
    <xdr:to>
      <xdr:col>11</xdr:col>
      <xdr:colOff>307975</xdr:colOff>
      <xdr:row>58</xdr:row>
      <xdr:rowOff>26829</xdr:rowOff>
    </xdr:to>
    <xdr:cxnSp macro="">
      <xdr:nvCxnSpPr>
        <xdr:cNvPr id="348" name="直線コネクタ 347"/>
        <xdr:cNvCxnSpPr/>
      </xdr:nvCxnSpPr>
      <xdr:spPr>
        <a:xfrm flipV="1">
          <a:off x="6972300" y="9969722"/>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132682</xdr:rowOff>
    </xdr:from>
    <xdr:to>
      <xdr:col>15</xdr:col>
      <xdr:colOff>231775</xdr:colOff>
      <xdr:row>58</xdr:row>
      <xdr:rowOff>62832</xdr:rowOff>
    </xdr:to>
    <xdr:sp macro="" textlink="">
      <xdr:nvSpPr>
        <xdr:cNvPr id="358" name="円/楕円 357"/>
        <xdr:cNvSpPr/>
      </xdr:nvSpPr>
      <xdr:spPr>
        <a:xfrm>
          <a:off x="10426700" y="99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92059</xdr:rowOff>
    </xdr:from>
    <xdr:ext cx="534377" cy="259045"/>
    <xdr:sp macro="" textlink="">
      <xdr:nvSpPr>
        <xdr:cNvPr id="359" name="農林水産業費該当値テキスト"/>
        <xdr:cNvSpPr txBox="1"/>
      </xdr:nvSpPr>
      <xdr:spPr>
        <a:xfrm>
          <a:off x="10528300" y="96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136110</xdr:rowOff>
    </xdr:from>
    <xdr:to>
      <xdr:col>14</xdr:col>
      <xdr:colOff>79375</xdr:colOff>
      <xdr:row>58</xdr:row>
      <xdr:rowOff>66260</xdr:rowOff>
    </xdr:to>
    <xdr:sp macro="" textlink="">
      <xdr:nvSpPr>
        <xdr:cNvPr id="360" name="円/楕円 359"/>
        <xdr:cNvSpPr/>
      </xdr:nvSpPr>
      <xdr:spPr>
        <a:xfrm>
          <a:off x="9588500" y="99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57387</xdr:rowOff>
    </xdr:from>
    <xdr:ext cx="534377" cy="259045"/>
    <xdr:sp macro="" textlink="">
      <xdr:nvSpPr>
        <xdr:cNvPr id="361" name="テキスト ボックス 360"/>
        <xdr:cNvSpPr txBox="1"/>
      </xdr:nvSpPr>
      <xdr:spPr>
        <a:xfrm>
          <a:off x="9372111" y="100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129939</xdr:rowOff>
    </xdr:from>
    <xdr:to>
      <xdr:col>12</xdr:col>
      <xdr:colOff>561975</xdr:colOff>
      <xdr:row>58</xdr:row>
      <xdr:rowOff>60089</xdr:rowOff>
    </xdr:to>
    <xdr:sp macro="" textlink="">
      <xdr:nvSpPr>
        <xdr:cNvPr id="362" name="円/楕円 361"/>
        <xdr:cNvSpPr/>
      </xdr:nvSpPr>
      <xdr:spPr>
        <a:xfrm>
          <a:off x="8699500" y="99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51216</xdr:rowOff>
    </xdr:from>
    <xdr:ext cx="534377" cy="259045"/>
    <xdr:sp macro="" textlink="">
      <xdr:nvSpPr>
        <xdr:cNvPr id="363" name="テキスト ボックス 362"/>
        <xdr:cNvSpPr txBox="1"/>
      </xdr:nvSpPr>
      <xdr:spPr>
        <a:xfrm>
          <a:off x="8483111" y="999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146272</xdr:rowOff>
    </xdr:from>
    <xdr:to>
      <xdr:col>11</xdr:col>
      <xdr:colOff>358775</xdr:colOff>
      <xdr:row>58</xdr:row>
      <xdr:rowOff>76422</xdr:rowOff>
    </xdr:to>
    <xdr:sp macro="" textlink="">
      <xdr:nvSpPr>
        <xdr:cNvPr id="364" name="円/楕円 363"/>
        <xdr:cNvSpPr/>
      </xdr:nvSpPr>
      <xdr:spPr>
        <a:xfrm>
          <a:off x="7810500" y="99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67549</xdr:rowOff>
    </xdr:from>
    <xdr:ext cx="534377" cy="259045"/>
    <xdr:sp macro="" textlink="">
      <xdr:nvSpPr>
        <xdr:cNvPr id="365" name="テキスト ボックス 364"/>
        <xdr:cNvSpPr txBox="1"/>
      </xdr:nvSpPr>
      <xdr:spPr>
        <a:xfrm>
          <a:off x="7594111" y="100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147479</xdr:rowOff>
    </xdr:from>
    <xdr:to>
      <xdr:col>10</xdr:col>
      <xdr:colOff>155575</xdr:colOff>
      <xdr:row>58</xdr:row>
      <xdr:rowOff>77629</xdr:rowOff>
    </xdr:to>
    <xdr:sp macro="" textlink="">
      <xdr:nvSpPr>
        <xdr:cNvPr id="366" name="円/楕円 365"/>
        <xdr:cNvSpPr/>
      </xdr:nvSpPr>
      <xdr:spPr>
        <a:xfrm>
          <a:off x="6921500" y="99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68756</xdr:rowOff>
    </xdr:from>
    <xdr:ext cx="534377" cy="259045"/>
    <xdr:sp macro="" textlink="">
      <xdr:nvSpPr>
        <xdr:cNvPr id="367" name="テキスト ボックス 366"/>
        <xdr:cNvSpPr txBox="1"/>
      </xdr:nvSpPr>
      <xdr:spPr>
        <a:xfrm>
          <a:off x="6705111" y="100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29610</xdr:rowOff>
    </xdr:from>
    <xdr:to>
      <xdr:col>15</xdr:col>
      <xdr:colOff>180975</xdr:colOff>
      <xdr:row>76</xdr:row>
      <xdr:rowOff>8750</xdr:rowOff>
    </xdr:to>
    <xdr:cxnSp macro="">
      <xdr:nvCxnSpPr>
        <xdr:cNvPr id="396" name="直線コネクタ 395"/>
        <xdr:cNvCxnSpPr/>
      </xdr:nvCxnSpPr>
      <xdr:spPr>
        <a:xfrm>
          <a:off x="9639300" y="12888360"/>
          <a:ext cx="838200" cy="1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25686</xdr:rowOff>
    </xdr:from>
    <xdr:to>
      <xdr:col>14</xdr:col>
      <xdr:colOff>28575</xdr:colOff>
      <xdr:row>75</xdr:row>
      <xdr:rowOff>29610</xdr:rowOff>
    </xdr:to>
    <xdr:cxnSp macro="">
      <xdr:nvCxnSpPr>
        <xdr:cNvPr id="399" name="直線コネクタ 398"/>
        <xdr:cNvCxnSpPr/>
      </xdr:nvCxnSpPr>
      <xdr:spPr>
        <a:xfrm>
          <a:off x="8750300" y="12198636"/>
          <a:ext cx="889000" cy="6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84892</xdr:rowOff>
    </xdr:from>
    <xdr:ext cx="534377" cy="259045"/>
    <xdr:sp macro="" textlink="">
      <xdr:nvSpPr>
        <xdr:cNvPr id="401" name="テキスト ボックス 400"/>
        <xdr:cNvSpPr txBox="1"/>
      </xdr:nvSpPr>
      <xdr:spPr>
        <a:xfrm>
          <a:off x="9372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25686</xdr:rowOff>
    </xdr:from>
    <xdr:to>
      <xdr:col>12</xdr:col>
      <xdr:colOff>511175</xdr:colOff>
      <xdr:row>77</xdr:row>
      <xdr:rowOff>99809</xdr:rowOff>
    </xdr:to>
    <xdr:cxnSp macro="">
      <xdr:nvCxnSpPr>
        <xdr:cNvPr id="402" name="直線コネクタ 401"/>
        <xdr:cNvCxnSpPr/>
      </xdr:nvCxnSpPr>
      <xdr:spPr>
        <a:xfrm flipV="1">
          <a:off x="7861300" y="12198636"/>
          <a:ext cx="889000" cy="110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111656</xdr:rowOff>
    </xdr:from>
    <xdr:ext cx="534377" cy="259045"/>
    <xdr:sp macro="" textlink="">
      <xdr:nvSpPr>
        <xdr:cNvPr id="404" name="テキスト ボックス 403"/>
        <xdr:cNvSpPr txBox="1"/>
      </xdr:nvSpPr>
      <xdr:spPr>
        <a:xfrm>
          <a:off x="8483111"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117564</xdr:rowOff>
    </xdr:from>
    <xdr:to>
      <xdr:col>11</xdr:col>
      <xdr:colOff>307975</xdr:colOff>
      <xdr:row>77</xdr:row>
      <xdr:rowOff>99809</xdr:rowOff>
    </xdr:to>
    <xdr:cxnSp macro="">
      <xdr:nvCxnSpPr>
        <xdr:cNvPr id="405" name="直線コネクタ 404"/>
        <xdr:cNvCxnSpPr/>
      </xdr:nvCxnSpPr>
      <xdr:spPr>
        <a:xfrm>
          <a:off x="6972300" y="12804864"/>
          <a:ext cx="889000" cy="4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50125</xdr:rowOff>
    </xdr:from>
    <xdr:ext cx="534377" cy="259045"/>
    <xdr:sp macro="" textlink="">
      <xdr:nvSpPr>
        <xdr:cNvPr id="409" name="テキスト ボックス 408"/>
        <xdr:cNvSpPr txBox="1"/>
      </xdr:nvSpPr>
      <xdr:spPr>
        <a:xfrm>
          <a:off x="6705111" y="132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129401</xdr:rowOff>
    </xdr:from>
    <xdr:to>
      <xdr:col>15</xdr:col>
      <xdr:colOff>231775</xdr:colOff>
      <xdr:row>76</xdr:row>
      <xdr:rowOff>59550</xdr:rowOff>
    </xdr:to>
    <xdr:sp macro="" textlink="">
      <xdr:nvSpPr>
        <xdr:cNvPr id="415" name="円/楕円 414"/>
        <xdr:cNvSpPr/>
      </xdr:nvSpPr>
      <xdr:spPr>
        <a:xfrm>
          <a:off x="10426700" y="12988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152278</xdr:rowOff>
    </xdr:from>
    <xdr:ext cx="534377" cy="259045"/>
    <xdr:sp macro="" textlink="">
      <xdr:nvSpPr>
        <xdr:cNvPr id="416" name="商工費該当値テキスト"/>
        <xdr:cNvSpPr txBox="1"/>
      </xdr:nvSpPr>
      <xdr:spPr>
        <a:xfrm>
          <a:off x="10528300" y="12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150260</xdr:rowOff>
    </xdr:from>
    <xdr:to>
      <xdr:col>14</xdr:col>
      <xdr:colOff>79375</xdr:colOff>
      <xdr:row>75</xdr:row>
      <xdr:rowOff>80410</xdr:rowOff>
    </xdr:to>
    <xdr:sp macro="" textlink="">
      <xdr:nvSpPr>
        <xdr:cNvPr id="417" name="円/楕円 416"/>
        <xdr:cNvSpPr/>
      </xdr:nvSpPr>
      <xdr:spPr>
        <a:xfrm>
          <a:off x="9588500" y="128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96937</xdr:rowOff>
    </xdr:from>
    <xdr:ext cx="534377" cy="259045"/>
    <xdr:sp macro="" textlink="">
      <xdr:nvSpPr>
        <xdr:cNvPr id="418" name="テキスト ボックス 417"/>
        <xdr:cNvSpPr txBox="1"/>
      </xdr:nvSpPr>
      <xdr:spPr>
        <a:xfrm>
          <a:off x="9372111" y="126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146336</xdr:rowOff>
    </xdr:from>
    <xdr:to>
      <xdr:col>12</xdr:col>
      <xdr:colOff>561975</xdr:colOff>
      <xdr:row>71</xdr:row>
      <xdr:rowOff>76486</xdr:rowOff>
    </xdr:to>
    <xdr:sp macro="" textlink="">
      <xdr:nvSpPr>
        <xdr:cNvPr id="419" name="円/楕円 418"/>
        <xdr:cNvSpPr/>
      </xdr:nvSpPr>
      <xdr:spPr>
        <a:xfrm>
          <a:off x="8699500" y="121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93013</xdr:rowOff>
    </xdr:from>
    <xdr:ext cx="534377" cy="259045"/>
    <xdr:sp macro="" textlink="">
      <xdr:nvSpPr>
        <xdr:cNvPr id="420" name="テキスト ボックス 419"/>
        <xdr:cNvSpPr txBox="1"/>
      </xdr:nvSpPr>
      <xdr:spPr>
        <a:xfrm>
          <a:off x="8483111" y="119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49009</xdr:rowOff>
    </xdr:from>
    <xdr:to>
      <xdr:col>11</xdr:col>
      <xdr:colOff>358775</xdr:colOff>
      <xdr:row>77</xdr:row>
      <xdr:rowOff>150609</xdr:rowOff>
    </xdr:to>
    <xdr:sp macro="" textlink="">
      <xdr:nvSpPr>
        <xdr:cNvPr id="421" name="円/楕円 420"/>
        <xdr:cNvSpPr/>
      </xdr:nvSpPr>
      <xdr:spPr>
        <a:xfrm>
          <a:off x="7810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141736</xdr:rowOff>
    </xdr:from>
    <xdr:ext cx="534377" cy="259045"/>
    <xdr:sp macro="" textlink="">
      <xdr:nvSpPr>
        <xdr:cNvPr id="422" name="テキスト ボックス 421"/>
        <xdr:cNvSpPr txBox="1"/>
      </xdr:nvSpPr>
      <xdr:spPr>
        <a:xfrm>
          <a:off x="7594111" y="133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66764</xdr:rowOff>
    </xdr:from>
    <xdr:to>
      <xdr:col>10</xdr:col>
      <xdr:colOff>155575</xdr:colOff>
      <xdr:row>74</xdr:row>
      <xdr:rowOff>168364</xdr:rowOff>
    </xdr:to>
    <xdr:sp macro="" textlink="">
      <xdr:nvSpPr>
        <xdr:cNvPr id="423" name="円/楕円 422"/>
        <xdr:cNvSpPr/>
      </xdr:nvSpPr>
      <xdr:spPr>
        <a:xfrm>
          <a:off x="6921500" y="12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13441</xdr:rowOff>
    </xdr:from>
    <xdr:ext cx="534377" cy="259045"/>
    <xdr:sp macro="" textlink="">
      <xdr:nvSpPr>
        <xdr:cNvPr id="424" name="テキスト ボックス 423"/>
        <xdr:cNvSpPr txBox="1"/>
      </xdr:nvSpPr>
      <xdr:spPr>
        <a:xfrm>
          <a:off x="6705111" y="125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1000</xdr:rowOff>
    </xdr:from>
    <xdr:to>
      <xdr:col>15</xdr:col>
      <xdr:colOff>180975</xdr:colOff>
      <xdr:row>99</xdr:row>
      <xdr:rowOff>6330</xdr:rowOff>
    </xdr:to>
    <xdr:cxnSp macro="">
      <xdr:nvCxnSpPr>
        <xdr:cNvPr id="453" name="直線コネクタ 452"/>
        <xdr:cNvCxnSpPr/>
      </xdr:nvCxnSpPr>
      <xdr:spPr>
        <a:xfrm flipV="1">
          <a:off x="9639300" y="16974550"/>
          <a:ext cx="8382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6330</xdr:rowOff>
    </xdr:from>
    <xdr:to>
      <xdr:col>14</xdr:col>
      <xdr:colOff>28575</xdr:colOff>
      <xdr:row>99</xdr:row>
      <xdr:rowOff>9990</xdr:rowOff>
    </xdr:to>
    <xdr:cxnSp macro="">
      <xdr:nvCxnSpPr>
        <xdr:cNvPr id="456" name="直線コネクタ 455"/>
        <xdr:cNvCxnSpPr/>
      </xdr:nvCxnSpPr>
      <xdr:spPr>
        <a:xfrm flipV="1">
          <a:off x="8750300" y="16979880"/>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52457</xdr:rowOff>
    </xdr:from>
    <xdr:ext cx="534377" cy="259045"/>
    <xdr:sp macro="" textlink="">
      <xdr:nvSpPr>
        <xdr:cNvPr id="458" name="テキスト ボックス 457"/>
        <xdr:cNvSpPr txBox="1"/>
      </xdr:nvSpPr>
      <xdr:spPr>
        <a:xfrm>
          <a:off x="9372111" y="170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9990</xdr:rowOff>
    </xdr:from>
    <xdr:to>
      <xdr:col>12</xdr:col>
      <xdr:colOff>511175</xdr:colOff>
      <xdr:row>99</xdr:row>
      <xdr:rowOff>23326</xdr:rowOff>
    </xdr:to>
    <xdr:cxnSp macro="">
      <xdr:nvCxnSpPr>
        <xdr:cNvPr id="459" name="直線コネクタ 458"/>
        <xdr:cNvCxnSpPr/>
      </xdr:nvCxnSpPr>
      <xdr:spPr>
        <a:xfrm flipV="1">
          <a:off x="7861300" y="1698354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23326</xdr:rowOff>
    </xdr:from>
    <xdr:to>
      <xdr:col>11</xdr:col>
      <xdr:colOff>307975</xdr:colOff>
      <xdr:row>99</xdr:row>
      <xdr:rowOff>23822</xdr:rowOff>
    </xdr:to>
    <xdr:cxnSp macro="">
      <xdr:nvCxnSpPr>
        <xdr:cNvPr id="462" name="直線コネクタ 461"/>
        <xdr:cNvCxnSpPr/>
      </xdr:nvCxnSpPr>
      <xdr:spPr>
        <a:xfrm flipV="1">
          <a:off x="6972300" y="1699687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121650</xdr:rowOff>
    </xdr:from>
    <xdr:to>
      <xdr:col>15</xdr:col>
      <xdr:colOff>231775</xdr:colOff>
      <xdr:row>99</xdr:row>
      <xdr:rowOff>51800</xdr:rowOff>
    </xdr:to>
    <xdr:sp macro="" textlink="">
      <xdr:nvSpPr>
        <xdr:cNvPr id="472" name="円/楕円 471"/>
        <xdr:cNvSpPr/>
      </xdr:nvSpPr>
      <xdr:spPr>
        <a:xfrm>
          <a:off x="10426700" y="169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81027</xdr:rowOff>
    </xdr:from>
    <xdr:ext cx="599010" cy="259045"/>
    <xdr:sp macro="" textlink="">
      <xdr:nvSpPr>
        <xdr:cNvPr id="473" name="土木費該当値テキスト"/>
        <xdr:cNvSpPr txBox="1"/>
      </xdr:nvSpPr>
      <xdr:spPr>
        <a:xfrm>
          <a:off x="10528300" y="1671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126980</xdr:rowOff>
    </xdr:from>
    <xdr:to>
      <xdr:col>14</xdr:col>
      <xdr:colOff>79375</xdr:colOff>
      <xdr:row>99</xdr:row>
      <xdr:rowOff>57130</xdr:rowOff>
    </xdr:to>
    <xdr:sp macro="" textlink="">
      <xdr:nvSpPr>
        <xdr:cNvPr id="474" name="円/楕円 473"/>
        <xdr:cNvSpPr/>
      </xdr:nvSpPr>
      <xdr:spPr>
        <a:xfrm>
          <a:off x="9588500" y="169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73657</xdr:rowOff>
    </xdr:from>
    <xdr:ext cx="599010" cy="259045"/>
    <xdr:sp macro="" textlink="">
      <xdr:nvSpPr>
        <xdr:cNvPr id="475" name="テキスト ボックス 474"/>
        <xdr:cNvSpPr txBox="1"/>
      </xdr:nvSpPr>
      <xdr:spPr>
        <a:xfrm>
          <a:off x="9339794" y="1670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130640</xdr:rowOff>
    </xdr:from>
    <xdr:to>
      <xdr:col>12</xdr:col>
      <xdr:colOff>561975</xdr:colOff>
      <xdr:row>99</xdr:row>
      <xdr:rowOff>60790</xdr:rowOff>
    </xdr:to>
    <xdr:sp macro="" textlink="">
      <xdr:nvSpPr>
        <xdr:cNvPr id="476" name="円/楕円 475"/>
        <xdr:cNvSpPr/>
      </xdr:nvSpPr>
      <xdr:spPr>
        <a:xfrm>
          <a:off x="8699500" y="169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51917</xdr:rowOff>
    </xdr:from>
    <xdr:ext cx="534377" cy="259045"/>
    <xdr:sp macro="" textlink="">
      <xdr:nvSpPr>
        <xdr:cNvPr id="477" name="テキスト ボックス 476"/>
        <xdr:cNvSpPr txBox="1"/>
      </xdr:nvSpPr>
      <xdr:spPr>
        <a:xfrm>
          <a:off x="8483111" y="1702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143976</xdr:rowOff>
    </xdr:from>
    <xdr:to>
      <xdr:col>11</xdr:col>
      <xdr:colOff>358775</xdr:colOff>
      <xdr:row>99</xdr:row>
      <xdr:rowOff>74126</xdr:rowOff>
    </xdr:to>
    <xdr:sp macro="" textlink="">
      <xdr:nvSpPr>
        <xdr:cNvPr id="478" name="円/楕円 477"/>
        <xdr:cNvSpPr/>
      </xdr:nvSpPr>
      <xdr:spPr>
        <a:xfrm>
          <a:off x="7810500" y="169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65253</xdr:rowOff>
    </xdr:from>
    <xdr:ext cx="534377" cy="259045"/>
    <xdr:sp macro="" textlink="">
      <xdr:nvSpPr>
        <xdr:cNvPr id="479" name="テキスト ボックス 478"/>
        <xdr:cNvSpPr txBox="1"/>
      </xdr:nvSpPr>
      <xdr:spPr>
        <a:xfrm>
          <a:off x="7594111" y="170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144472</xdr:rowOff>
    </xdr:from>
    <xdr:to>
      <xdr:col>10</xdr:col>
      <xdr:colOff>155575</xdr:colOff>
      <xdr:row>99</xdr:row>
      <xdr:rowOff>74622</xdr:rowOff>
    </xdr:to>
    <xdr:sp macro="" textlink="">
      <xdr:nvSpPr>
        <xdr:cNvPr id="480" name="円/楕円 479"/>
        <xdr:cNvSpPr/>
      </xdr:nvSpPr>
      <xdr:spPr>
        <a:xfrm>
          <a:off x="6921500" y="169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65749</xdr:rowOff>
    </xdr:from>
    <xdr:ext cx="534377" cy="259045"/>
    <xdr:sp macro="" textlink="">
      <xdr:nvSpPr>
        <xdr:cNvPr id="481" name="テキスト ボックス 480"/>
        <xdr:cNvSpPr txBox="1"/>
      </xdr:nvSpPr>
      <xdr:spPr>
        <a:xfrm>
          <a:off x="6705111" y="17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41010</xdr:rowOff>
    </xdr:from>
    <xdr:to>
      <xdr:col>23</xdr:col>
      <xdr:colOff>517525</xdr:colOff>
      <xdr:row>37</xdr:row>
      <xdr:rowOff>120824</xdr:rowOff>
    </xdr:to>
    <xdr:cxnSp macro="">
      <xdr:nvCxnSpPr>
        <xdr:cNvPr id="513" name="直線コネクタ 512"/>
        <xdr:cNvCxnSpPr/>
      </xdr:nvCxnSpPr>
      <xdr:spPr>
        <a:xfrm>
          <a:off x="15481300" y="6384660"/>
          <a:ext cx="8382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166658</xdr:rowOff>
    </xdr:from>
    <xdr:to>
      <xdr:col>22</xdr:col>
      <xdr:colOff>365125</xdr:colOff>
      <xdr:row>37</xdr:row>
      <xdr:rowOff>41010</xdr:rowOff>
    </xdr:to>
    <xdr:cxnSp macro="">
      <xdr:nvCxnSpPr>
        <xdr:cNvPr id="516" name="直線コネクタ 515"/>
        <xdr:cNvCxnSpPr/>
      </xdr:nvCxnSpPr>
      <xdr:spPr>
        <a:xfrm>
          <a:off x="14592300" y="6338858"/>
          <a:ext cx="889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166658</xdr:rowOff>
    </xdr:from>
    <xdr:to>
      <xdr:col>21</xdr:col>
      <xdr:colOff>161925</xdr:colOff>
      <xdr:row>37</xdr:row>
      <xdr:rowOff>44129</xdr:rowOff>
    </xdr:to>
    <xdr:cxnSp macro="">
      <xdr:nvCxnSpPr>
        <xdr:cNvPr id="519" name="直線コネクタ 518"/>
        <xdr:cNvCxnSpPr/>
      </xdr:nvCxnSpPr>
      <xdr:spPr>
        <a:xfrm flipV="1">
          <a:off x="13703300" y="6338858"/>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44129</xdr:rowOff>
    </xdr:from>
    <xdr:to>
      <xdr:col>19</xdr:col>
      <xdr:colOff>644525</xdr:colOff>
      <xdr:row>37</xdr:row>
      <xdr:rowOff>58710</xdr:rowOff>
    </xdr:to>
    <xdr:cxnSp macro="">
      <xdr:nvCxnSpPr>
        <xdr:cNvPr id="522" name="直線コネクタ 521"/>
        <xdr:cNvCxnSpPr/>
      </xdr:nvCxnSpPr>
      <xdr:spPr>
        <a:xfrm flipV="1">
          <a:off x="12814300" y="6387779"/>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17508</xdr:rowOff>
    </xdr:from>
    <xdr:ext cx="534377" cy="259045"/>
    <xdr:sp macro="" textlink="">
      <xdr:nvSpPr>
        <xdr:cNvPr id="524" name="テキスト ボックス 523"/>
        <xdr:cNvSpPr txBox="1"/>
      </xdr:nvSpPr>
      <xdr:spPr>
        <a:xfrm>
          <a:off x="13436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72209</xdr:rowOff>
    </xdr:from>
    <xdr:ext cx="534377" cy="259045"/>
    <xdr:sp macro="" textlink="">
      <xdr:nvSpPr>
        <xdr:cNvPr id="526" name="テキスト ボックス 525"/>
        <xdr:cNvSpPr txBox="1"/>
      </xdr:nvSpPr>
      <xdr:spPr>
        <a:xfrm>
          <a:off x="12547111" y="65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70024</xdr:rowOff>
    </xdr:from>
    <xdr:to>
      <xdr:col>23</xdr:col>
      <xdr:colOff>568325</xdr:colOff>
      <xdr:row>38</xdr:row>
      <xdr:rowOff>174</xdr:rowOff>
    </xdr:to>
    <xdr:sp macro="" textlink="">
      <xdr:nvSpPr>
        <xdr:cNvPr id="532" name="円/楕円 531"/>
        <xdr:cNvSpPr/>
      </xdr:nvSpPr>
      <xdr:spPr>
        <a:xfrm>
          <a:off x="16268700" y="64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92901</xdr:rowOff>
    </xdr:from>
    <xdr:ext cx="534377" cy="259045"/>
    <xdr:sp macro="" textlink="">
      <xdr:nvSpPr>
        <xdr:cNvPr id="533" name="消防費該当値テキスト"/>
        <xdr:cNvSpPr txBox="1"/>
      </xdr:nvSpPr>
      <xdr:spPr>
        <a:xfrm>
          <a:off x="16370300" y="62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161660</xdr:rowOff>
    </xdr:from>
    <xdr:to>
      <xdr:col>22</xdr:col>
      <xdr:colOff>415925</xdr:colOff>
      <xdr:row>37</xdr:row>
      <xdr:rowOff>91810</xdr:rowOff>
    </xdr:to>
    <xdr:sp macro="" textlink="">
      <xdr:nvSpPr>
        <xdr:cNvPr id="534" name="円/楕円 533"/>
        <xdr:cNvSpPr/>
      </xdr:nvSpPr>
      <xdr:spPr>
        <a:xfrm>
          <a:off x="15430500" y="63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82937</xdr:rowOff>
    </xdr:from>
    <xdr:ext cx="534377" cy="259045"/>
    <xdr:sp macro="" textlink="">
      <xdr:nvSpPr>
        <xdr:cNvPr id="535" name="テキスト ボックス 534"/>
        <xdr:cNvSpPr txBox="1"/>
      </xdr:nvSpPr>
      <xdr:spPr>
        <a:xfrm>
          <a:off x="15214111" y="64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115858</xdr:rowOff>
    </xdr:from>
    <xdr:to>
      <xdr:col>21</xdr:col>
      <xdr:colOff>212725</xdr:colOff>
      <xdr:row>37</xdr:row>
      <xdr:rowOff>46008</xdr:rowOff>
    </xdr:to>
    <xdr:sp macro="" textlink="">
      <xdr:nvSpPr>
        <xdr:cNvPr id="536" name="円/楕円 535"/>
        <xdr:cNvSpPr/>
      </xdr:nvSpPr>
      <xdr:spPr>
        <a:xfrm>
          <a:off x="14541500" y="62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37135</xdr:rowOff>
    </xdr:from>
    <xdr:ext cx="534377" cy="259045"/>
    <xdr:sp macro="" textlink="">
      <xdr:nvSpPr>
        <xdr:cNvPr id="537" name="テキスト ボックス 536"/>
        <xdr:cNvSpPr txBox="1"/>
      </xdr:nvSpPr>
      <xdr:spPr>
        <a:xfrm>
          <a:off x="14325111" y="638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164779</xdr:rowOff>
    </xdr:from>
    <xdr:to>
      <xdr:col>20</xdr:col>
      <xdr:colOff>9525</xdr:colOff>
      <xdr:row>37</xdr:row>
      <xdr:rowOff>94929</xdr:rowOff>
    </xdr:to>
    <xdr:sp macro="" textlink="">
      <xdr:nvSpPr>
        <xdr:cNvPr id="538" name="円/楕円 537"/>
        <xdr:cNvSpPr/>
      </xdr:nvSpPr>
      <xdr:spPr>
        <a:xfrm>
          <a:off x="13652500" y="6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111456</xdr:rowOff>
    </xdr:from>
    <xdr:ext cx="534377" cy="259045"/>
    <xdr:sp macro="" textlink="">
      <xdr:nvSpPr>
        <xdr:cNvPr id="539" name="テキスト ボックス 538"/>
        <xdr:cNvSpPr txBox="1"/>
      </xdr:nvSpPr>
      <xdr:spPr>
        <a:xfrm>
          <a:off x="13436111" y="61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7910</xdr:rowOff>
    </xdr:from>
    <xdr:to>
      <xdr:col>18</xdr:col>
      <xdr:colOff>492125</xdr:colOff>
      <xdr:row>37</xdr:row>
      <xdr:rowOff>109510</xdr:rowOff>
    </xdr:to>
    <xdr:sp macro="" textlink="">
      <xdr:nvSpPr>
        <xdr:cNvPr id="540" name="円/楕円 539"/>
        <xdr:cNvSpPr/>
      </xdr:nvSpPr>
      <xdr:spPr>
        <a:xfrm>
          <a:off x="12763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126037</xdr:rowOff>
    </xdr:from>
    <xdr:ext cx="534377" cy="259045"/>
    <xdr:sp macro="" textlink="">
      <xdr:nvSpPr>
        <xdr:cNvPr id="541" name="テキスト ボックス 540"/>
        <xdr:cNvSpPr txBox="1"/>
      </xdr:nvSpPr>
      <xdr:spPr>
        <a:xfrm>
          <a:off x="12547111" y="61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160461</xdr:rowOff>
    </xdr:from>
    <xdr:to>
      <xdr:col>23</xdr:col>
      <xdr:colOff>517525</xdr:colOff>
      <xdr:row>55</xdr:row>
      <xdr:rowOff>121305</xdr:rowOff>
    </xdr:to>
    <xdr:cxnSp macro="">
      <xdr:nvCxnSpPr>
        <xdr:cNvPr id="570" name="直線コネクタ 569"/>
        <xdr:cNvCxnSpPr/>
      </xdr:nvCxnSpPr>
      <xdr:spPr>
        <a:xfrm>
          <a:off x="15481300" y="9418761"/>
          <a:ext cx="838200" cy="1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160461</xdr:rowOff>
    </xdr:from>
    <xdr:to>
      <xdr:col>22</xdr:col>
      <xdr:colOff>365125</xdr:colOff>
      <xdr:row>56</xdr:row>
      <xdr:rowOff>140881</xdr:rowOff>
    </xdr:to>
    <xdr:cxnSp macro="">
      <xdr:nvCxnSpPr>
        <xdr:cNvPr id="573" name="直線コネクタ 572"/>
        <xdr:cNvCxnSpPr/>
      </xdr:nvCxnSpPr>
      <xdr:spPr>
        <a:xfrm flipV="1">
          <a:off x="14592300" y="9418761"/>
          <a:ext cx="889000" cy="32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75320</xdr:rowOff>
    </xdr:from>
    <xdr:ext cx="534377" cy="259045"/>
    <xdr:sp macro="" textlink="">
      <xdr:nvSpPr>
        <xdr:cNvPr id="575" name="テキスト ボックス 574"/>
        <xdr:cNvSpPr txBox="1"/>
      </xdr:nvSpPr>
      <xdr:spPr>
        <a:xfrm>
          <a:off x="15214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140881</xdr:rowOff>
    </xdr:from>
    <xdr:to>
      <xdr:col>21</xdr:col>
      <xdr:colOff>161925</xdr:colOff>
      <xdr:row>57</xdr:row>
      <xdr:rowOff>144794</xdr:rowOff>
    </xdr:to>
    <xdr:cxnSp macro="">
      <xdr:nvCxnSpPr>
        <xdr:cNvPr id="576" name="直線コネクタ 575"/>
        <xdr:cNvCxnSpPr/>
      </xdr:nvCxnSpPr>
      <xdr:spPr>
        <a:xfrm flipV="1">
          <a:off x="13703300" y="9742081"/>
          <a:ext cx="889000" cy="1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78" name="テキスト ボックス 577"/>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91915</xdr:rowOff>
    </xdr:from>
    <xdr:to>
      <xdr:col>19</xdr:col>
      <xdr:colOff>644525</xdr:colOff>
      <xdr:row>57</xdr:row>
      <xdr:rowOff>144794</xdr:rowOff>
    </xdr:to>
    <xdr:cxnSp macro="">
      <xdr:nvCxnSpPr>
        <xdr:cNvPr id="579" name="直線コネクタ 578"/>
        <xdr:cNvCxnSpPr/>
      </xdr:nvCxnSpPr>
      <xdr:spPr>
        <a:xfrm>
          <a:off x="12814300" y="9693115"/>
          <a:ext cx="889000" cy="2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70505</xdr:rowOff>
    </xdr:from>
    <xdr:to>
      <xdr:col>23</xdr:col>
      <xdr:colOff>568325</xdr:colOff>
      <xdr:row>56</xdr:row>
      <xdr:rowOff>655</xdr:rowOff>
    </xdr:to>
    <xdr:sp macro="" textlink="">
      <xdr:nvSpPr>
        <xdr:cNvPr id="589" name="円/楕円 588"/>
        <xdr:cNvSpPr/>
      </xdr:nvSpPr>
      <xdr:spPr>
        <a:xfrm>
          <a:off x="16268700" y="95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93382</xdr:rowOff>
    </xdr:from>
    <xdr:ext cx="599010" cy="259045"/>
    <xdr:sp macro="" textlink="">
      <xdr:nvSpPr>
        <xdr:cNvPr id="590" name="教育費該当値テキスト"/>
        <xdr:cNvSpPr txBox="1"/>
      </xdr:nvSpPr>
      <xdr:spPr>
        <a:xfrm>
          <a:off x="16370300" y="93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159,828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109661</xdr:rowOff>
    </xdr:from>
    <xdr:to>
      <xdr:col>22</xdr:col>
      <xdr:colOff>415925</xdr:colOff>
      <xdr:row>55</xdr:row>
      <xdr:rowOff>39811</xdr:rowOff>
    </xdr:to>
    <xdr:sp macro="" textlink="">
      <xdr:nvSpPr>
        <xdr:cNvPr id="591" name="円/楕円 590"/>
        <xdr:cNvSpPr/>
      </xdr:nvSpPr>
      <xdr:spPr>
        <a:xfrm>
          <a:off x="15430500" y="93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56338</xdr:rowOff>
    </xdr:from>
    <xdr:ext cx="599010" cy="259045"/>
    <xdr:sp macro="" textlink="">
      <xdr:nvSpPr>
        <xdr:cNvPr id="592" name="テキスト ボックス 591"/>
        <xdr:cNvSpPr txBox="1"/>
      </xdr:nvSpPr>
      <xdr:spPr>
        <a:xfrm>
          <a:off x="15181794" y="914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194,551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90081</xdr:rowOff>
    </xdr:from>
    <xdr:to>
      <xdr:col>21</xdr:col>
      <xdr:colOff>212725</xdr:colOff>
      <xdr:row>57</xdr:row>
      <xdr:rowOff>20231</xdr:rowOff>
    </xdr:to>
    <xdr:sp macro="" textlink="">
      <xdr:nvSpPr>
        <xdr:cNvPr id="593" name="円/楕円 592"/>
        <xdr:cNvSpPr/>
      </xdr:nvSpPr>
      <xdr:spPr>
        <a:xfrm>
          <a:off x="14541500" y="9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36758</xdr:rowOff>
    </xdr:from>
    <xdr:ext cx="599010" cy="259045"/>
    <xdr:sp macro="" textlink="">
      <xdr:nvSpPr>
        <xdr:cNvPr id="594" name="テキスト ボックス 593"/>
        <xdr:cNvSpPr txBox="1"/>
      </xdr:nvSpPr>
      <xdr:spPr>
        <a:xfrm>
          <a:off x="14292794" y="946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93994</xdr:rowOff>
    </xdr:from>
    <xdr:to>
      <xdr:col>20</xdr:col>
      <xdr:colOff>9525</xdr:colOff>
      <xdr:row>58</xdr:row>
      <xdr:rowOff>24144</xdr:rowOff>
    </xdr:to>
    <xdr:sp macro="" textlink="">
      <xdr:nvSpPr>
        <xdr:cNvPr id="595" name="円/楕円 594"/>
        <xdr:cNvSpPr/>
      </xdr:nvSpPr>
      <xdr:spPr>
        <a:xfrm>
          <a:off x="13652500" y="98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15271</xdr:rowOff>
    </xdr:from>
    <xdr:ext cx="534377" cy="259045"/>
    <xdr:sp macro="" textlink="">
      <xdr:nvSpPr>
        <xdr:cNvPr id="596" name="テキスト ボックス 595"/>
        <xdr:cNvSpPr txBox="1"/>
      </xdr:nvSpPr>
      <xdr:spPr>
        <a:xfrm>
          <a:off x="13436111" y="99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41115</xdr:rowOff>
    </xdr:from>
    <xdr:to>
      <xdr:col>18</xdr:col>
      <xdr:colOff>492125</xdr:colOff>
      <xdr:row>56</xdr:row>
      <xdr:rowOff>142715</xdr:rowOff>
    </xdr:to>
    <xdr:sp macro="" textlink="">
      <xdr:nvSpPr>
        <xdr:cNvPr id="597" name="円/楕円 596"/>
        <xdr:cNvSpPr/>
      </xdr:nvSpPr>
      <xdr:spPr>
        <a:xfrm>
          <a:off x="12763500" y="96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159242</xdr:rowOff>
    </xdr:from>
    <xdr:ext cx="599010" cy="259045"/>
    <xdr:sp macro="" textlink="">
      <xdr:nvSpPr>
        <xdr:cNvPr id="598" name="テキスト ボックス 597"/>
        <xdr:cNvSpPr txBox="1"/>
      </xdr:nvSpPr>
      <xdr:spPr>
        <a:xfrm>
          <a:off x="12514794" y="941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128712</xdr:rowOff>
    </xdr:from>
    <xdr:to>
      <xdr:col>23</xdr:col>
      <xdr:colOff>517525</xdr:colOff>
      <xdr:row>78</xdr:row>
      <xdr:rowOff>131522</xdr:rowOff>
    </xdr:to>
    <xdr:cxnSp macro="">
      <xdr:nvCxnSpPr>
        <xdr:cNvPr id="625" name="直線コネクタ 624"/>
        <xdr:cNvCxnSpPr/>
      </xdr:nvCxnSpPr>
      <xdr:spPr>
        <a:xfrm>
          <a:off x="15481300" y="13501812"/>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126521</xdr:rowOff>
    </xdr:from>
    <xdr:to>
      <xdr:col>22</xdr:col>
      <xdr:colOff>365125</xdr:colOff>
      <xdr:row>78</xdr:row>
      <xdr:rowOff>128712</xdr:rowOff>
    </xdr:to>
    <xdr:cxnSp macro="">
      <xdr:nvCxnSpPr>
        <xdr:cNvPr id="628" name="直線コネクタ 627"/>
        <xdr:cNvCxnSpPr/>
      </xdr:nvCxnSpPr>
      <xdr:spPr>
        <a:xfrm>
          <a:off x="14592300" y="13499621"/>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120228</xdr:rowOff>
    </xdr:from>
    <xdr:to>
      <xdr:col>21</xdr:col>
      <xdr:colOff>161925</xdr:colOff>
      <xdr:row>78</xdr:row>
      <xdr:rowOff>126521</xdr:rowOff>
    </xdr:to>
    <xdr:cxnSp macro="">
      <xdr:nvCxnSpPr>
        <xdr:cNvPr id="631" name="直線コネクタ 630"/>
        <xdr:cNvCxnSpPr/>
      </xdr:nvCxnSpPr>
      <xdr:spPr>
        <a:xfrm>
          <a:off x="13703300" y="13493328"/>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120228</xdr:rowOff>
    </xdr:from>
    <xdr:to>
      <xdr:col>19</xdr:col>
      <xdr:colOff>644525</xdr:colOff>
      <xdr:row>78</xdr:row>
      <xdr:rowOff>139700</xdr:rowOff>
    </xdr:to>
    <xdr:cxnSp macro="">
      <xdr:nvCxnSpPr>
        <xdr:cNvPr id="634" name="直線コネクタ 633"/>
        <xdr:cNvCxnSpPr/>
      </xdr:nvCxnSpPr>
      <xdr:spPr>
        <a:xfrm flipV="1">
          <a:off x="12814300" y="13493328"/>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164512</xdr:rowOff>
    </xdr:from>
    <xdr:ext cx="469744" cy="259045"/>
    <xdr:sp macro="" textlink="">
      <xdr:nvSpPr>
        <xdr:cNvPr id="636" name="テキスト ボックス 635"/>
        <xdr:cNvSpPr txBox="1"/>
      </xdr:nvSpPr>
      <xdr:spPr>
        <a:xfrm>
          <a:off x="13468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8" name="テキスト ボックス 637"/>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80722</xdr:rowOff>
    </xdr:from>
    <xdr:to>
      <xdr:col>23</xdr:col>
      <xdr:colOff>568325</xdr:colOff>
      <xdr:row>79</xdr:row>
      <xdr:rowOff>10872</xdr:rowOff>
    </xdr:to>
    <xdr:sp macro="" textlink="">
      <xdr:nvSpPr>
        <xdr:cNvPr id="644" name="円/楕円 643"/>
        <xdr:cNvSpPr/>
      </xdr:nvSpPr>
      <xdr:spPr>
        <a:xfrm>
          <a:off x="16268700" y="134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46274</xdr:rowOff>
    </xdr:from>
    <xdr:ext cx="469744" cy="259045"/>
    <xdr:sp macro="" textlink="">
      <xdr:nvSpPr>
        <xdr:cNvPr id="645" name="災害復旧費該当値テキスト"/>
        <xdr:cNvSpPr txBox="1"/>
      </xdr:nvSpPr>
      <xdr:spPr>
        <a:xfrm>
          <a:off x="16370300" y="1341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77912</xdr:rowOff>
    </xdr:from>
    <xdr:to>
      <xdr:col>22</xdr:col>
      <xdr:colOff>415925</xdr:colOff>
      <xdr:row>79</xdr:row>
      <xdr:rowOff>8062</xdr:rowOff>
    </xdr:to>
    <xdr:sp macro="" textlink="">
      <xdr:nvSpPr>
        <xdr:cNvPr id="646" name="円/楕円 645"/>
        <xdr:cNvSpPr/>
      </xdr:nvSpPr>
      <xdr:spPr>
        <a:xfrm>
          <a:off x="15430500" y="134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170639</xdr:rowOff>
    </xdr:from>
    <xdr:ext cx="469744" cy="259045"/>
    <xdr:sp macro="" textlink="">
      <xdr:nvSpPr>
        <xdr:cNvPr id="647" name="テキスト ボックス 646"/>
        <xdr:cNvSpPr txBox="1"/>
      </xdr:nvSpPr>
      <xdr:spPr>
        <a:xfrm>
          <a:off x="15246427" y="1354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75721</xdr:rowOff>
    </xdr:from>
    <xdr:to>
      <xdr:col>21</xdr:col>
      <xdr:colOff>212725</xdr:colOff>
      <xdr:row>79</xdr:row>
      <xdr:rowOff>5871</xdr:rowOff>
    </xdr:to>
    <xdr:sp macro="" textlink="">
      <xdr:nvSpPr>
        <xdr:cNvPr id="648" name="円/楕円 647"/>
        <xdr:cNvSpPr/>
      </xdr:nvSpPr>
      <xdr:spPr>
        <a:xfrm>
          <a:off x="14541500" y="134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168448</xdr:rowOff>
    </xdr:from>
    <xdr:ext cx="469744" cy="259045"/>
    <xdr:sp macro="" textlink="">
      <xdr:nvSpPr>
        <xdr:cNvPr id="649" name="テキスト ボックス 648"/>
        <xdr:cNvSpPr txBox="1"/>
      </xdr:nvSpPr>
      <xdr:spPr>
        <a:xfrm>
          <a:off x="14357427" y="1354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69428</xdr:rowOff>
    </xdr:from>
    <xdr:to>
      <xdr:col>20</xdr:col>
      <xdr:colOff>9525</xdr:colOff>
      <xdr:row>78</xdr:row>
      <xdr:rowOff>171028</xdr:rowOff>
    </xdr:to>
    <xdr:sp macro="" textlink="">
      <xdr:nvSpPr>
        <xdr:cNvPr id="650" name="円/楕円 649"/>
        <xdr:cNvSpPr/>
      </xdr:nvSpPr>
      <xdr:spPr>
        <a:xfrm>
          <a:off x="13652500" y="13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16105</xdr:rowOff>
    </xdr:from>
    <xdr:ext cx="469744" cy="259045"/>
    <xdr:sp macro="" textlink="">
      <xdr:nvSpPr>
        <xdr:cNvPr id="651" name="テキスト ボックス 650"/>
        <xdr:cNvSpPr txBox="1"/>
      </xdr:nvSpPr>
      <xdr:spPr>
        <a:xfrm>
          <a:off x="13468427" y="13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114212</xdr:rowOff>
    </xdr:from>
    <xdr:to>
      <xdr:col>23</xdr:col>
      <xdr:colOff>517525</xdr:colOff>
      <xdr:row>94</xdr:row>
      <xdr:rowOff>71526</xdr:rowOff>
    </xdr:to>
    <xdr:cxnSp macro="">
      <xdr:nvCxnSpPr>
        <xdr:cNvPr id="678" name="直線コネクタ 677"/>
        <xdr:cNvCxnSpPr/>
      </xdr:nvCxnSpPr>
      <xdr:spPr>
        <a:xfrm>
          <a:off x="15481300" y="16059062"/>
          <a:ext cx="838200" cy="12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51146</xdr:rowOff>
    </xdr:from>
    <xdr:to>
      <xdr:col>22</xdr:col>
      <xdr:colOff>365125</xdr:colOff>
      <xdr:row>93</xdr:row>
      <xdr:rowOff>114212</xdr:rowOff>
    </xdr:to>
    <xdr:cxnSp macro="">
      <xdr:nvCxnSpPr>
        <xdr:cNvPr id="681" name="直線コネクタ 680"/>
        <xdr:cNvCxnSpPr/>
      </xdr:nvCxnSpPr>
      <xdr:spPr>
        <a:xfrm>
          <a:off x="14592300" y="15995996"/>
          <a:ext cx="889000" cy="6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151950</xdr:rowOff>
    </xdr:from>
    <xdr:ext cx="599010" cy="259045"/>
    <xdr:sp macro="" textlink="">
      <xdr:nvSpPr>
        <xdr:cNvPr id="683" name="テキスト ボックス 682"/>
        <xdr:cNvSpPr txBox="1"/>
      </xdr:nvSpPr>
      <xdr:spPr>
        <a:xfrm>
          <a:off x="15181794" y="1626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51146</xdr:rowOff>
    </xdr:from>
    <xdr:to>
      <xdr:col>21</xdr:col>
      <xdr:colOff>161925</xdr:colOff>
      <xdr:row>93</xdr:row>
      <xdr:rowOff>53884</xdr:rowOff>
    </xdr:to>
    <xdr:cxnSp macro="">
      <xdr:nvCxnSpPr>
        <xdr:cNvPr id="684" name="直線コネクタ 683"/>
        <xdr:cNvCxnSpPr/>
      </xdr:nvCxnSpPr>
      <xdr:spPr>
        <a:xfrm flipV="1">
          <a:off x="13703300" y="15995996"/>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123362</xdr:rowOff>
    </xdr:from>
    <xdr:ext cx="599010" cy="259045"/>
    <xdr:sp macro="" textlink="">
      <xdr:nvSpPr>
        <xdr:cNvPr id="686" name="テキスト ボックス 685"/>
        <xdr:cNvSpPr txBox="1"/>
      </xdr:nvSpPr>
      <xdr:spPr>
        <a:xfrm>
          <a:off x="14292794" y="1623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23485</xdr:rowOff>
    </xdr:from>
    <xdr:to>
      <xdr:col>19</xdr:col>
      <xdr:colOff>644525</xdr:colOff>
      <xdr:row>93</xdr:row>
      <xdr:rowOff>53884</xdr:rowOff>
    </xdr:to>
    <xdr:cxnSp macro="">
      <xdr:nvCxnSpPr>
        <xdr:cNvPr id="687" name="直線コネクタ 686"/>
        <xdr:cNvCxnSpPr/>
      </xdr:nvCxnSpPr>
      <xdr:spPr>
        <a:xfrm>
          <a:off x="12814300" y="15968335"/>
          <a:ext cx="889000" cy="3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129300</xdr:rowOff>
    </xdr:from>
    <xdr:ext cx="599010" cy="259045"/>
    <xdr:sp macro="" textlink="">
      <xdr:nvSpPr>
        <xdr:cNvPr id="689" name="テキスト ボックス 688"/>
        <xdr:cNvSpPr txBox="1"/>
      </xdr:nvSpPr>
      <xdr:spPr>
        <a:xfrm>
          <a:off x="13403794" y="1624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116939</xdr:rowOff>
    </xdr:from>
    <xdr:ext cx="599010" cy="259045"/>
    <xdr:sp macro="" textlink="">
      <xdr:nvSpPr>
        <xdr:cNvPr id="691" name="テキスト ボックス 690"/>
        <xdr:cNvSpPr txBox="1"/>
      </xdr:nvSpPr>
      <xdr:spPr>
        <a:xfrm>
          <a:off x="12514794" y="162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20726</xdr:rowOff>
    </xdr:from>
    <xdr:to>
      <xdr:col>23</xdr:col>
      <xdr:colOff>568325</xdr:colOff>
      <xdr:row>94</xdr:row>
      <xdr:rowOff>122326</xdr:rowOff>
    </xdr:to>
    <xdr:sp macro="" textlink="">
      <xdr:nvSpPr>
        <xdr:cNvPr id="697" name="円/楕円 696"/>
        <xdr:cNvSpPr/>
      </xdr:nvSpPr>
      <xdr:spPr>
        <a:xfrm>
          <a:off x="16268700" y="161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43603</xdr:rowOff>
    </xdr:from>
    <xdr:ext cx="599010" cy="259045"/>
    <xdr:sp macro="" textlink="">
      <xdr:nvSpPr>
        <xdr:cNvPr id="698" name="公債費該当値テキスト"/>
        <xdr:cNvSpPr txBox="1"/>
      </xdr:nvSpPr>
      <xdr:spPr>
        <a:xfrm>
          <a:off x="16370300" y="159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111,929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63412</xdr:rowOff>
    </xdr:from>
    <xdr:to>
      <xdr:col>22</xdr:col>
      <xdr:colOff>415925</xdr:colOff>
      <xdr:row>93</xdr:row>
      <xdr:rowOff>165012</xdr:rowOff>
    </xdr:to>
    <xdr:sp macro="" textlink="">
      <xdr:nvSpPr>
        <xdr:cNvPr id="699" name="円/楕円 698"/>
        <xdr:cNvSpPr/>
      </xdr:nvSpPr>
      <xdr:spPr>
        <a:xfrm>
          <a:off x="15430500" y="16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10089</xdr:rowOff>
    </xdr:from>
    <xdr:ext cx="599010" cy="259045"/>
    <xdr:sp macro="" textlink="">
      <xdr:nvSpPr>
        <xdr:cNvPr id="700" name="テキスト ボックス 699"/>
        <xdr:cNvSpPr txBox="1"/>
      </xdr:nvSpPr>
      <xdr:spPr>
        <a:xfrm>
          <a:off x="15181794" y="1578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346</xdr:rowOff>
    </xdr:from>
    <xdr:to>
      <xdr:col>21</xdr:col>
      <xdr:colOff>212725</xdr:colOff>
      <xdr:row>93</xdr:row>
      <xdr:rowOff>101946</xdr:rowOff>
    </xdr:to>
    <xdr:sp macro="" textlink="">
      <xdr:nvSpPr>
        <xdr:cNvPr id="701" name="円/楕円 700"/>
        <xdr:cNvSpPr/>
      </xdr:nvSpPr>
      <xdr:spPr>
        <a:xfrm>
          <a:off x="14541500" y="159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118473</xdr:rowOff>
    </xdr:from>
    <xdr:ext cx="599010" cy="259045"/>
    <xdr:sp macro="" textlink="">
      <xdr:nvSpPr>
        <xdr:cNvPr id="702" name="テキスト ボックス 701"/>
        <xdr:cNvSpPr txBox="1"/>
      </xdr:nvSpPr>
      <xdr:spPr>
        <a:xfrm>
          <a:off x="14292794" y="1572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3084</xdr:rowOff>
    </xdr:from>
    <xdr:to>
      <xdr:col>20</xdr:col>
      <xdr:colOff>9525</xdr:colOff>
      <xdr:row>93</xdr:row>
      <xdr:rowOff>104684</xdr:rowOff>
    </xdr:to>
    <xdr:sp macro="" textlink="">
      <xdr:nvSpPr>
        <xdr:cNvPr id="703" name="円/楕円 702"/>
        <xdr:cNvSpPr/>
      </xdr:nvSpPr>
      <xdr:spPr>
        <a:xfrm>
          <a:off x="13652500" y="159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121211</xdr:rowOff>
    </xdr:from>
    <xdr:ext cx="599010" cy="259045"/>
    <xdr:sp macro="" textlink="">
      <xdr:nvSpPr>
        <xdr:cNvPr id="704" name="テキスト ボックス 703"/>
        <xdr:cNvSpPr txBox="1"/>
      </xdr:nvSpPr>
      <xdr:spPr>
        <a:xfrm>
          <a:off x="13403794" y="157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144135</xdr:rowOff>
    </xdr:from>
    <xdr:to>
      <xdr:col>18</xdr:col>
      <xdr:colOff>492125</xdr:colOff>
      <xdr:row>93</xdr:row>
      <xdr:rowOff>74285</xdr:rowOff>
    </xdr:to>
    <xdr:sp macro="" textlink="">
      <xdr:nvSpPr>
        <xdr:cNvPr id="705" name="円/楕円 704"/>
        <xdr:cNvSpPr/>
      </xdr:nvSpPr>
      <xdr:spPr>
        <a:xfrm>
          <a:off x="12763500" y="159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90812</xdr:rowOff>
    </xdr:from>
    <xdr:ext cx="599010" cy="259045"/>
    <xdr:sp macro="" textlink="">
      <xdr:nvSpPr>
        <xdr:cNvPr id="706" name="テキスト ボックス 705"/>
        <xdr:cNvSpPr txBox="1"/>
      </xdr:nvSpPr>
      <xdr:spPr>
        <a:xfrm>
          <a:off x="12514794" y="1569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159,828</a:t>
          </a:r>
          <a:r>
            <a:rPr kumimoji="1" lang="ja-JP" altLang="ja-JP" sz="1100">
              <a:solidFill>
                <a:schemeClr val="dk1"/>
              </a:solidFill>
              <a:effectLst/>
              <a:latin typeface="+mn-lt"/>
              <a:ea typeface="+mn-ea"/>
              <a:cs typeface="+mn-cs"/>
            </a:rPr>
            <a:t>円となっており、類似団体平均の</a:t>
          </a:r>
          <a:r>
            <a:rPr kumimoji="1" lang="en-US" altLang="ja-JP" sz="1100">
              <a:solidFill>
                <a:schemeClr val="dk1"/>
              </a:solidFill>
              <a:effectLst/>
              <a:latin typeface="+mn-lt"/>
              <a:ea typeface="+mn-ea"/>
              <a:cs typeface="+mn-cs"/>
            </a:rPr>
            <a:t>78,291</a:t>
          </a:r>
          <a:r>
            <a:rPr kumimoji="1" lang="ja-JP" altLang="ja-JP" sz="1100">
              <a:solidFill>
                <a:schemeClr val="dk1"/>
              </a:solidFill>
              <a:effectLst/>
              <a:latin typeface="+mn-lt"/>
              <a:ea typeface="+mn-ea"/>
              <a:cs typeface="+mn-cs"/>
            </a:rPr>
            <a:t>円を大きく上回っている（＋</a:t>
          </a:r>
          <a:r>
            <a:rPr kumimoji="1" lang="en-US" altLang="ja-JP" sz="1100">
              <a:solidFill>
                <a:schemeClr val="dk1"/>
              </a:solidFill>
              <a:effectLst/>
              <a:latin typeface="+mn-lt"/>
              <a:ea typeface="+mn-ea"/>
              <a:cs typeface="+mn-cs"/>
            </a:rPr>
            <a:t>81,537</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　要因として、校舎の改修、体育館天井改修等の義務教育施設整備、</a:t>
          </a:r>
          <a:r>
            <a:rPr kumimoji="1" lang="ja-JP" altLang="en-US" sz="1100">
              <a:solidFill>
                <a:schemeClr val="dk1"/>
              </a:solidFill>
              <a:effectLst/>
              <a:latin typeface="+mn-lt"/>
              <a:ea typeface="+mn-ea"/>
              <a:cs typeface="+mn-cs"/>
            </a:rPr>
            <a:t>交流研修施設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社会教育</a:t>
          </a:r>
          <a:r>
            <a:rPr kumimoji="1" lang="ja-JP" altLang="ja-JP" sz="1100">
              <a:solidFill>
                <a:schemeClr val="dk1"/>
              </a:solidFill>
              <a:effectLst/>
              <a:latin typeface="+mn-lt"/>
              <a:ea typeface="+mn-ea"/>
              <a:cs typeface="+mn-cs"/>
            </a:rPr>
            <a:t>施設整備のため普通建設事業費等が増加したことが挙げられる。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財政調整基金残高の標準財政規模比は、</a:t>
          </a:r>
          <a:r>
            <a:rPr kumimoji="1" lang="ja-JP" altLang="ja-JP" sz="1100">
              <a:solidFill>
                <a:schemeClr val="dk1"/>
              </a:solidFill>
              <a:effectLst/>
              <a:latin typeface="+mn-lt"/>
              <a:ea typeface="+mn-ea"/>
              <a:cs typeface="+mn-cs"/>
            </a:rPr>
            <a:t>標準財政規模の減少</a:t>
          </a:r>
          <a:r>
            <a:rPr kumimoji="0"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実質収支額については、前年度比</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行政水準の向上や住民負担等の適正化について引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続き検討していく。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一般会計から</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繰出金が増加しており、引き続き経営基盤強化に取り組んでいく必要がある。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簡易水道会計において、標準財政規模比率の黒字が増加した。これは簡易水道を統合し、公営企業とするために簡易水道会計への繰出金が増加したためである。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5058_&#21513;&#36032;&#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30.1</v>
          </cell>
          <cell r="L73">
            <v>21.1</v>
          </cell>
          <cell r="M73">
            <v>26.2</v>
          </cell>
          <cell r="N73">
            <v>26.9</v>
          </cell>
          <cell r="O73">
            <v>35.299999999999997</v>
          </cell>
        </row>
        <row r="75">
          <cell r="K75">
            <v>10.9</v>
          </cell>
          <cell r="L75">
            <v>8.8000000000000007</v>
          </cell>
          <cell r="M75">
            <v>7</v>
          </cell>
          <cell r="N75">
            <v>6.1</v>
          </cell>
          <cell r="O75">
            <v>5.5</v>
          </cell>
        </row>
        <row r="77">
          <cell r="G77" t="str">
            <v>類似団体内平均値</v>
          </cell>
          <cell r="K77">
            <v>5.7</v>
          </cell>
          <cell r="L77">
            <v>0</v>
          </cell>
          <cell r="M77">
            <v>0</v>
          </cell>
          <cell r="N77">
            <v>0</v>
          </cell>
          <cell r="O77">
            <v>0</v>
          </cell>
        </row>
        <row r="79">
          <cell r="K79">
            <v>10.8</v>
          </cell>
          <cell r="L79">
            <v>9.8000000000000007</v>
          </cell>
          <cell r="M79">
            <v>9.1</v>
          </cell>
          <cell r="N79">
            <v>8.6</v>
          </cell>
          <cell r="O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6840260</v>
      </c>
      <c r="BO4" s="411"/>
      <c r="BP4" s="411"/>
      <c r="BQ4" s="411"/>
      <c r="BR4" s="411"/>
      <c r="BS4" s="411"/>
      <c r="BT4" s="411"/>
      <c r="BU4" s="412"/>
      <c r="BV4" s="410">
        <v>7456158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4.5999999999999996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6570236</v>
      </c>
      <c r="BO5" s="416"/>
      <c r="BP5" s="416"/>
      <c r="BQ5" s="416"/>
      <c r="BR5" s="416"/>
      <c r="BS5" s="416"/>
      <c r="BT5" s="416"/>
      <c r="BU5" s="417"/>
      <c r="BV5" s="415">
        <v>7168979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84.1</v>
      </c>
      <c r="CU5" s="386"/>
      <c r="CV5" s="386"/>
      <c r="CW5" s="386"/>
      <c r="CX5" s="386"/>
      <c r="CY5" s="386"/>
      <c r="CZ5" s="386"/>
      <c r="DA5" s="387"/>
      <c r="DB5" s="385">
        <v>79.5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270024</v>
      </c>
      <c r="BO6" s="416"/>
      <c r="BP6" s="416"/>
      <c r="BQ6" s="416"/>
      <c r="BR6" s="416"/>
      <c r="BS6" s="416"/>
      <c r="BT6" s="416"/>
      <c r="BU6" s="417"/>
      <c r="BV6" s="415">
        <v>287179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87.4</v>
      </c>
      <c r="CU6" s="562"/>
      <c r="CV6" s="562"/>
      <c r="CW6" s="562"/>
      <c r="CX6" s="562"/>
      <c r="CY6" s="562"/>
      <c r="CZ6" s="562"/>
      <c r="DA6" s="563"/>
      <c r="DB6" s="561">
        <v>83.5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46244</v>
      </c>
      <c r="BO7" s="416"/>
      <c r="BP7" s="416"/>
      <c r="BQ7" s="416"/>
      <c r="BR7" s="416"/>
      <c r="BS7" s="416"/>
      <c r="BT7" s="416"/>
      <c r="BU7" s="417"/>
      <c r="BV7" s="415">
        <v>106165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3807158</v>
      </c>
      <c r="CU7" s="416"/>
      <c r="CV7" s="416"/>
      <c r="CW7" s="416"/>
      <c r="CX7" s="416"/>
      <c r="CY7" s="416"/>
      <c r="CZ7" s="416"/>
      <c r="DA7" s="417"/>
      <c r="DB7" s="415">
        <v>3914192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223780</v>
      </c>
      <c r="BO8" s="416"/>
      <c r="BP8" s="416"/>
      <c r="BQ8" s="416"/>
      <c r="BR8" s="416"/>
      <c r="BS8" s="416"/>
      <c r="BT8" s="416"/>
      <c r="BU8" s="417"/>
      <c r="BV8" s="415">
        <v>181014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6374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42766</v>
      </c>
      <c r="BO9" s="416"/>
      <c r="BP9" s="416"/>
      <c r="BQ9" s="416"/>
      <c r="BR9" s="416"/>
      <c r="BS9" s="416"/>
      <c r="BT9" s="416"/>
      <c r="BU9" s="417"/>
      <c r="BV9" s="415">
        <v>-59176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14.2</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6810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1372</v>
      </c>
      <c r="BO10" s="416"/>
      <c r="BP10" s="416"/>
      <c r="BQ10" s="416"/>
      <c r="BR10" s="416"/>
      <c r="BS10" s="416"/>
      <c r="BT10" s="416"/>
      <c r="BU10" s="417"/>
      <c r="BV10" s="415">
        <v>1775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137280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6398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6260</v>
      </c>
      <c r="S13" s="517"/>
      <c r="T13" s="517"/>
      <c r="U13" s="517"/>
      <c r="V13" s="518"/>
      <c r="W13" s="504" t="s">
        <v>124</v>
      </c>
      <c r="X13" s="428"/>
      <c r="Y13" s="428"/>
      <c r="Z13" s="428"/>
      <c r="AA13" s="428"/>
      <c r="AB13" s="429"/>
      <c r="AC13" s="391">
        <v>585</v>
      </c>
      <c r="AD13" s="392"/>
      <c r="AE13" s="392"/>
      <c r="AF13" s="392"/>
      <c r="AG13" s="393"/>
      <c r="AH13" s="391">
        <v>562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44138</v>
      </c>
      <c r="BO13" s="416"/>
      <c r="BP13" s="416"/>
      <c r="BQ13" s="416"/>
      <c r="BR13" s="416"/>
      <c r="BS13" s="416"/>
      <c r="BT13" s="416"/>
      <c r="BU13" s="417"/>
      <c r="BV13" s="415">
        <v>79879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5.5</v>
      </c>
      <c r="CU13" s="386"/>
      <c r="CV13" s="386"/>
      <c r="CW13" s="386"/>
      <c r="CX13" s="386"/>
      <c r="CY13" s="386"/>
      <c r="CZ13" s="386"/>
      <c r="DA13" s="387"/>
      <c r="DB13" s="385">
        <v>6.1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6516</v>
      </c>
      <c r="S14" s="517"/>
      <c r="T14" s="517"/>
      <c r="U14" s="517"/>
      <c r="V14" s="518"/>
      <c r="W14" s="519"/>
      <c r="X14" s="431"/>
      <c r="Y14" s="431"/>
      <c r="Z14" s="431"/>
      <c r="AA14" s="431"/>
      <c r="AB14" s="432"/>
      <c r="AC14" s="509">
        <v>17.8</v>
      </c>
      <c r="AD14" s="510"/>
      <c r="AE14" s="510"/>
      <c r="AF14" s="510"/>
      <c r="AG14" s="511"/>
      <c r="AH14" s="509">
        <v>17.600000000000001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35.299999999999997</v>
      </c>
      <c r="CU14" s="488"/>
      <c r="CV14" s="488"/>
      <c r="CW14" s="488"/>
      <c r="CX14" s="488"/>
      <c r="CY14" s="488"/>
      <c r="CZ14" s="488"/>
      <c r="DA14" s="489"/>
      <c r="DB14" s="520">
        <v>26.9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6374</v>
      </c>
      <c r="S15" s="517"/>
      <c r="T15" s="517"/>
      <c r="U15" s="517"/>
      <c r="V15" s="518"/>
      <c r="W15" s="504" t="s">
        <v>131</v>
      </c>
      <c r="X15" s="428"/>
      <c r="Y15" s="428"/>
      <c r="Z15" s="428"/>
      <c r="AA15" s="428"/>
      <c r="AB15" s="429"/>
      <c r="AC15" s="391">
        <v>862</v>
      </c>
      <c r="AD15" s="392"/>
      <c r="AE15" s="392"/>
      <c r="AF15" s="392"/>
      <c r="AG15" s="393"/>
      <c r="AH15" s="391">
        <v>851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581732</v>
      </c>
      <c r="BO15" s="411"/>
      <c r="BP15" s="411"/>
      <c r="BQ15" s="411"/>
      <c r="BR15" s="411"/>
      <c r="BS15" s="411"/>
      <c r="BT15" s="411"/>
      <c r="BU15" s="412"/>
      <c r="BV15" s="410">
        <v>567062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26.3</v>
      </c>
      <c r="AD16" s="510"/>
      <c r="AE16" s="510"/>
      <c r="AF16" s="510"/>
      <c r="AG16" s="511"/>
      <c r="AH16" s="509">
        <v>26.7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3340927</v>
      </c>
      <c r="BO16" s="416"/>
      <c r="BP16" s="416"/>
      <c r="BQ16" s="416"/>
      <c r="BR16" s="416"/>
      <c r="BS16" s="416"/>
      <c r="BT16" s="416"/>
      <c r="BU16" s="417"/>
      <c r="BV16" s="415">
        <v>3291558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1836</v>
      </c>
      <c r="AD17" s="392"/>
      <c r="AE17" s="392"/>
      <c r="AF17" s="392"/>
      <c r="AG17" s="393"/>
      <c r="AH17" s="391">
        <v>1772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722462</v>
      </c>
      <c r="BO17" s="416"/>
      <c r="BP17" s="416"/>
      <c r="BQ17" s="416"/>
      <c r="BR17" s="416"/>
      <c r="BS17" s="416"/>
      <c r="BT17" s="416"/>
      <c r="BU17" s="417"/>
      <c r="BV17" s="415">
        <v>703159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336.5</v>
      </c>
      <c r="M18" s="480"/>
      <c r="N18" s="480"/>
      <c r="O18" s="480"/>
      <c r="P18" s="480"/>
      <c r="Q18" s="480"/>
      <c r="R18" s="481"/>
      <c r="S18" s="481"/>
      <c r="T18" s="481"/>
      <c r="U18" s="481"/>
      <c r="V18" s="482"/>
      <c r="W18" s="496"/>
      <c r="X18" s="497"/>
      <c r="Y18" s="497"/>
      <c r="Z18" s="497"/>
      <c r="AA18" s="497"/>
      <c r="AB18" s="505"/>
      <c r="AC18" s="379">
        <v>55.9</v>
      </c>
      <c r="AD18" s="380"/>
      <c r="AE18" s="380"/>
      <c r="AF18" s="380"/>
      <c r="AG18" s="483"/>
      <c r="AH18" s="379">
        <v>55.6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3209444</v>
      </c>
      <c r="BO18" s="416"/>
      <c r="BP18" s="416"/>
      <c r="BQ18" s="416"/>
      <c r="BR18" s="416"/>
      <c r="BS18" s="416"/>
      <c r="BT18" s="416"/>
      <c r="BU18" s="417"/>
      <c r="BV18" s="415">
        <v>3139888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4595219</v>
      </c>
      <c r="BO19" s="416"/>
      <c r="BP19" s="416"/>
      <c r="BQ19" s="416"/>
      <c r="BR19" s="416"/>
      <c r="BS19" s="416"/>
      <c r="BT19" s="416"/>
      <c r="BU19" s="417"/>
      <c r="BV19" s="415">
        <v>4801496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2810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7622744</v>
      </c>
      <c r="BO23" s="416"/>
      <c r="BP23" s="416"/>
      <c r="BQ23" s="416"/>
      <c r="BR23" s="416"/>
      <c r="BS23" s="416"/>
      <c r="BT23" s="416"/>
      <c r="BU23" s="417"/>
      <c r="BV23" s="415">
        <v>7164594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7200</v>
      </c>
      <c r="R24" s="392"/>
      <c r="S24" s="392"/>
      <c r="T24" s="392"/>
      <c r="U24" s="392"/>
      <c r="V24" s="393"/>
      <c r="W24" s="457"/>
      <c r="X24" s="448"/>
      <c r="Y24" s="449"/>
      <c r="Z24" s="388" t="s">
        <v>154</v>
      </c>
      <c r="AA24" s="389"/>
      <c r="AB24" s="389"/>
      <c r="AC24" s="389"/>
      <c r="AD24" s="389"/>
      <c r="AE24" s="389"/>
      <c r="AF24" s="389"/>
      <c r="AG24" s="390"/>
      <c r="AH24" s="391">
        <v>85</v>
      </c>
      <c r="AI24" s="392"/>
      <c r="AJ24" s="392"/>
      <c r="AK24" s="392"/>
      <c r="AL24" s="393"/>
      <c r="AM24" s="391">
        <v>272000</v>
      </c>
      <c r="AN24" s="392"/>
      <c r="AO24" s="392"/>
      <c r="AP24" s="392"/>
      <c r="AQ24" s="392"/>
      <c r="AR24" s="393"/>
      <c r="AS24" s="391">
        <v>3200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5350859</v>
      </c>
      <c r="BO24" s="416"/>
      <c r="BP24" s="416"/>
      <c r="BQ24" s="416"/>
      <c r="BR24" s="416"/>
      <c r="BS24" s="416"/>
      <c r="BT24" s="416"/>
      <c r="BU24" s="417"/>
      <c r="BV24" s="415">
        <v>5330031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6075</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204466</v>
      </c>
      <c r="BO25" s="411"/>
      <c r="BP25" s="411"/>
      <c r="BQ25" s="411"/>
      <c r="BR25" s="411"/>
      <c r="BS25" s="411"/>
      <c r="BT25" s="411"/>
      <c r="BU25" s="412"/>
      <c r="BV25" s="410">
        <v>209043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5725</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18192</v>
      </c>
      <c r="AN26" s="392"/>
      <c r="AO26" s="392"/>
      <c r="AP26" s="392"/>
      <c r="AQ26" s="392"/>
      <c r="AR26" s="393"/>
      <c r="AS26" s="391">
        <v>3032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2885</v>
      </c>
      <c r="R27" s="392"/>
      <c r="S27" s="392"/>
      <c r="T27" s="392"/>
      <c r="U27" s="392"/>
      <c r="V27" s="393"/>
      <c r="W27" s="457"/>
      <c r="X27" s="448"/>
      <c r="Y27" s="449"/>
      <c r="Z27" s="388" t="s">
        <v>163</v>
      </c>
      <c r="AA27" s="389"/>
      <c r="AB27" s="389"/>
      <c r="AC27" s="389"/>
      <c r="AD27" s="389"/>
      <c r="AE27" s="389"/>
      <c r="AF27" s="389"/>
      <c r="AG27" s="390"/>
      <c r="AH27" s="391">
        <v>3</v>
      </c>
      <c r="AI27" s="392"/>
      <c r="AJ27" s="392"/>
      <c r="AK27" s="392"/>
      <c r="AL27" s="393"/>
      <c r="AM27" s="391">
        <v>10668</v>
      </c>
      <c r="AN27" s="392"/>
      <c r="AO27" s="392"/>
      <c r="AP27" s="392"/>
      <c r="AQ27" s="392"/>
      <c r="AR27" s="393"/>
      <c r="AS27" s="391">
        <v>3556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114304</v>
      </c>
      <c r="BO27" s="419"/>
      <c r="BP27" s="419"/>
      <c r="BQ27" s="419"/>
      <c r="BR27" s="419"/>
      <c r="BS27" s="419"/>
      <c r="BT27" s="419"/>
      <c r="BU27" s="420"/>
      <c r="BV27" s="418">
        <v>114274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2400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1266433</v>
      </c>
      <c r="BO28" s="411"/>
      <c r="BP28" s="411"/>
      <c r="BQ28" s="411"/>
      <c r="BR28" s="411"/>
      <c r="BS28" s="411"/>
      <c r="BT28" s="411"/>
      <c r="BU28" s="412"/>
      <c r="BV28" s="410">
        <v>1265061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10</v>
      </c>
      <c r="M29" s="392"/>
      <c r="N29" s="392"/>
      <c r="O29" s="392"/>
      <c r="P29" s="393"/>
      <c r="Q29" s="391">
        <v>2035</v>
      </c>
      <c r="R29" s="392"/>
      <c r="S29" s="392"/>
      <c r="T29" s="392"/>
      <c r="U29" s="392"/>
      <c r="V29" s="393"/>
      <c r="W29" s="458"/>
      <c r="X29" s="459"/>
      <c r="Y29" s="460"/>
      <c r="Z29" s="388" t="s">
        <v>170</v>
      </c>
      <c r="AA29" s="389"/>
      <c r="AB29" s="389"/>
      <c r="AC29" s="389"/>
      <c r="AD29" s="389"/>
      <c r="AE29" s="389"/>
      <c r="AF29" s="389"/>
      <c r="AG29" s="390"/>
      <c r="AH29" s="391">
        <v>88</v>
      </c>
      <c r="AI29" s="392"/>
      <c r="AJ29" s="392"/>
      <c r="AK29" s="392"/>
      <c r="AL29" s="393"/>
      <c r="AM29" s="391">
        <v>282668</v>
      </c>
      <c r="AN29" s="392"/>
      <c r="AO29" s="392"/>
      <c r="AP29" s="392"/>
      <c r="AQ29" s="392"/>
      <c r="AR29" s="393"/>
      <c r="AS29" s="391">
        <v>3212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509176</v>
      </c>
      <c r="BO29" s="416"/>
      <c r="BP29" s="416"/>
      <c r="BQ29" s="416"/>
      <c r="BR29" s="416"/>
      <c r="BS29" s="416"/>
      <c r="BT29" s="416"/>
      <c r="BU29" s="417"/>
      <c r="BV29" s="415">
        <v>509085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1715901</v>
      </c>
      <c r="BO30" s="419"/>
      <c r="BP30" s="419"/>
      <c r="BQ30" s="419"/>
      <c r="BR30" s="419"/>
      <c r="BS30" s="419"/>
      <c r="BT30" s="419"/>
      <c r="BU30" s="420"/>
      <c r="BV30" s="418">
        <v>1667843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小水力発電事業特別会計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鹿足郡不燃物処理組合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(株)エポックかきのきむら</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興学資金基金特別会計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鹿足郡養護老人ホーム組合（普通）</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(株)サンエム</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下水道事業特別会計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鹿足郡養護老人ホーム組合（介護）</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(社)吉賀町農業公社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IF('各会計、関係団体の財政状況及び健全化判断比率'!B34="","",'各会計、関係団体の財政状況及び健全化判断比率'!B34)</f>
        <v>農業集落排水事業特別会計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鹿足郡事務組合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吉賀町土地開発公社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益田地区広域市町村圏事務組合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島根県市町村総合事務組合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後期高齢者医療広域連合（普通）</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後期高齢者医療広域連合（後期高齢）</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523</v>
      </c>
      <c r="D34" s="1184"/>
      <c r="E34" s="1185"/>
      <c r="F34" s="32">
        <v>5.7</v>
      </c>
      <c r="G34" s="33">
        <v>8.07</v>
      </c>
      <c r="H34" s="33">
        <v>6.06</v>
      </c>
      <c r="I34" s="33">
        <v>4.62</v>
      </c>
      <c r="J34" s="34">
        <v>5.87</v>
      </c>
      <c r="K34" s="22"/>
      <c r="L34" s="22"/>
      <c r="M34" s="22"/>
      <c r="N34" s="22"/>
      <c r="O34" s="22"/>
      <c r="P34" s="22"/>
    </row>
    <row r="35" spans="1:16" ht="39" customHeight="1">
      <c r="A35" s="22"/>
      <c r="B35" s="35"/>
      <c r="C35" s="1178" t="s">
        <v>524</v>
      </c>
      <c r="D35" s="1179"/>
      <c r="E35" s="1180"/>
      <c r="F35" s="36">
        <v>0.02</v>
      </c>
      <c r="G35" s="37">
        <v>0.02</v>
      </c>
      <c r="H35" s="37">
        <v>0.02</v>
      </c>
      <c r="I35" s="37">
        <v>0.1</v>
      </c>
      <c r="J35" s="38">
        <v>0.74</v>
      </c>
      <c r="K35" s="22"/>
      <c r="L35" s="22"/>
      <c r="M35" s="22"/>
      <c r="N35" s="22"/>
      <c r="O35" s="22"/>
      <c r="P35" s="22"/>
    </row>
    <row r="36" spans="1:16" ht="39" customHeight="1">
      <c r="A36" s="22"/>
      <c r="B36" s="35"/>
      <c r="C36" s="1178" t="s">
        <v>525</v>
      </c>
      <c r="D36" s="1179"/>
      <c r="E36" s="1180"/>
      <c r="F36" s="36">
        <v>0.05</v>
      </c>
      <c r="G36" s="37">
        <v>0.01</v>
      </c>
      <c r="H36" s="37">
        <v>0.01</v>
      </c>
      <c r="I36" s="37">
        <v>0.01</v>
      </c>
      <c r="J36" s="38">
        <v>0.13</v>
      </c>
      <c r="K36" s="22"/>
      <c r="L36" s="22"/>
      <c r="M36" s="22"/>
      <c r="N36" s="22"/>
      <c r="O36" s="22"/>
      <c r="P36" s="22"/>
    </row>
    <row r="37" spans="1:16" ht="39" customHeight="1">
      <c r="A37" s="22"/>
      <c r="B37" s="35"/>
      <c r="C37" s="1178" t="s">
        <v>526</v>
      </c>
      <c r="D37" s="1179"/>
      <c r="E37" s="1180"/>
      <c r="F37" s="36">
        <v>0.01</v>
      </c>
      <c r="G37" s="37">
        <v>0.03</v>
      </c>
      <c r="H37" s="37">
        <v>0.01</v>
      </c>
      <c r="I37" s="37">
        <v>0.02</v>
      </c>
      <c r="J37" s="38">
        <v>0.03</v>
      </c>
      <c r="K37" s="22"/>
      <c r="L37" s="22"/>
      <c r="M37" s="22"/>
      <c r="N37" s="22"/>
      <c r="O37" s="22"/>
      <c r="P37" s="22"/>
    </row>
    <row r="38" spans="1:16" ht="39" customHeight="1">
      <c r="A38" s="22"/>
      <c r="B38" s="35"/>
      <c r="C38" s="1178" t="s">
        <v>527</v>
      </c>
      <c r="D38" s="1179"/>
      <c r="E38" s="1180"/>
      <c r="F38" s="36">
        <v>0.02</v>
      </c>
      <c r="G38" s="37">
        <v>0.02</v>
      </c>
      <c r="H38" s="37">
        <v>0.02</v>
      </c>
      <c r="I38" s="37">
        <v>0.02</v>
      </c>
      <c r="J38" s="38">
        <v>0.02</v>
      </c>
      <c r="K38" s="22"/>
      <c r="L38" s="22"/>
      <c r="M38" s="22"/>
      <c r="N38" s="22"/>
      <c r="O38" s="22"/>
      <c r="P38" s="22"/>
    </row>
    <row r="39" spans="1:16" ht="39" customHeight="1">
      <c r="A39" s="22"/>
      <c r="B39" s="35"/>
      <c r="C39" s="1178" t="s">
        <v>528</v>
      </c>
      <c r="D39" s="1179"/>
      <c r="E39" s="1180"/>
      <c r="F39" s="36">
        <v>0.01</v>
      </c>
      <c r="G39" s="37">
        <v>0.01</v>
      </c>
      <c r="H39" s="37">
        <v>0.01</v>
      </c>
      <c r="I39" s="37">
        <v>0.01</v>
      </c>
      <c r="J39" s="38">
        <v>0.01</v>
      </c>
      <c r="K39" s="22"/>
      <c r="L39" s="22"/>
      <c r="M39" s="22"/>
      <c r="N39" s="22"/>
      <c r="O39" s="22"/>
      <c r="P39" s="22"/>
    </row>
    <row r="40" spans="1:16" ht="39" customHeight="1">
      <c r="A40" s="22"/>
      <c r="B40" s="35"/>
      <c r="C40" s="1178" t="s">
        <v>529</v>
      </c>
      <c r="D40" s="1179"/>
      <c r="E40" s="1180"/>
      <c r="F40" s="36">
        <v>0.99</v>
      </c>
      <c r="G40" s="37">
        <v>0.37</v>
      </c>
      <c r="H40" s="37">
        <v>0.32</v>
      </c>
      <c r="I40" s="37">
        <v>0</v>
      </c>
      <c r="J40" s="38">
        <v>0.01</v>
      </c>
      <c r="K40" s="22"/>
      <c r="L40" s="22"/>
      <c r="M40" s="22"/>
      <c r="N40" s="22"/>
      <c r="O40" s="22"/>
      <c r="P40" s="22"/>
    </row>
    <row r="41" spans="1:16" ht="39" customHeight="1">
      <c r="A41" s="22"/>
      <c r="B41" s="35"/>
      <c r="C41" s="1178" t="s">
        <v>530</v>
      </c>
      <c r="D41" s="1179"/>
      <c r="E41" s="1180"/>
      <c r="F41" s="36">
        <v>0.01</v>
      </c>
      <c r="G41" s="37">
        <v>0.01</v>
      </c>
      <c r="H41" s="37">
        <v>0.01</v>
      </c>
      <c r="I41" s="37" t="s">
        <v>531</v>
      </c>
      <c r="J41" s="38">
        <v>0</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887</v>
      </c>
      <c r="L45" s="60">
        <v>883</v>
      </c>
      <c r="M45" s="60">
        <v>848</v>
      </c>
      <c r="N45" s="60">
        <v>738</v>
      </c>
      <c r="O45" s="61">
        <v>716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182</v>
      </c>
      <c r="L48" s="64">
        <v>189</v>
      </c>
      <c r="M48" s="64">
        <v>185</v>
      </c>
      <c r="N48" s="64">
        <v>168</v>
      </c>
      <c r="O48" s="65">
        <v>206</v>
      </c>
      <c r="P48" s="48"/>
      <c r="Q48" s="48"/>
      <c r="R48" s="48"/>
      <c r="S48" s="48"/>
      <c r="T48" s="48"/>
      <c r="U48" s="48"/>
    </row>
    <row r="49" spans="1:21" ht="30.75" customHeight="1">
      <c r="A49" s="48"/>
      <c r="B49" s="1196"/>
      <c r="C49" s="1197"/>
      <c r="D49" s="62"/>
      <c r="E49" s="1188" t="s">
        <v>16</v>
      </c>
      <c r="F49" s="1188"/>
      <c r="G49" s="1188"/>
      <c r="H49" s="1188"/>
      <c r="I49" s="1188"/>
      <c r="J49" s="1189"/>
      <c r="K49" s="63">
        <v>77</v>
      </c>
      <c r="L49" s="64">
        <v>78</v>
      </c>
      <c r="M49" s="64">
        <v>61</v>
      </c>
      <c r="N49" s="64">
        <v>63</v>
      </c>
      <c r="O49" s="65">
        <v>56</v>
      </c>
      <c r="P49" s="48"/>
      <c r="Q49" s="48"/>
      <c r="R49" s="48"/>
      <c r="S49" s="48"/>
      <c r="T49" s="48"/>
      <c r="U49" s="48"/>
    </row>
    <row r="50" spans="1:21" ht="30.75" customHeight="1">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890</v>
      </c>
      <c r="L52" s="64">
        <v>906</v>
      </c>
      <c r="M52" s="64">
        <v>910</v>
      </c>
      <c r="N52" s="64">
        <v>809</v>
      </c>
      <c r="O52" s="65">
        <v>801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257</v>
      </c>
      <c r="L53" s="69">
        <v>245</v>
      </c>
      <c r="M53" s="69">
        <v>185</v>
      </c>
      <c r="N53" s="69">
        <v>161</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7269</v>
      </c>
      <c r="J41" s="83">
        <v>6774</v>
      </c>
      <c r="K41" s="83">
        <v>6605</v>
      </c>
      <c r="L41" s="83">
        <v>7165</v>
      </c>
      <c r="M41" s="84">
        <v>7623</v>
      </c>
    </row>
    <row r="42" spans="2:13" ht="27.75" customHeight="1">
      <c r="B42" s="1204"/>
      <c r="C42" s="1205"/>
      <c r="D42" s="85"/>
      <c r="E42" s="1208" t="s">
        <v>26</v>
      </c>
      <c r="F42" s="1208"/>
      <c r="G42" s="1208"/>
      <c r="H42" s="1209"/>
      <c r="I42" s="86">
        <v>5</v>
      </c>
      <c r="J42" s="87">
        <v>5</v>
      </c>
      <c r="K42" s="87">
        <v>4</v>
      </c>
      <c r="L42" s="87">
        <v>4</v>
      </c>
      <c r="M42" s="88">
        <v>3</v>
      </c>
    </row>
    <row r="43" spans="2:13" ht="27.75" customHeight="1">
      <c r="B43" s="1204"/>
      <c r="C43" s="1205"/>
      <c r="D43" s="85"/>
      <c r="E43" s="1208" t="s">
        <v>27</v>
      </c>
      <c r="F43" s="1208"/>
      <c r="G43" s="1208"/>
      <c r="H43" s="1209"/>
      <c r="I43" s="86">
        <v>3186</v>
      </c>
      <c r="J43" s="87">
        <v>3260</v>
      </c>
      <c r="K43" s="87">
        <v>3509</v>
      </c>
      <c r="L43" s="87">
        <v>3493</v>
      </c>
      <c r="M43" s="88">
        <v>3438</v>
      </c>
    </row>
    <row r="44" spans="2:13" ht="27.75" customHeight="1">
      <c r="B44" s="1204"/>
      <c r="C44" s="1205"/>
      <c r="D44" s="85"/>
      <c r="E44" s="1208" t="s">
        <v>28</v>
      </c>
      <c r="F44" s="1208"/>
      <c r="G44" s="1208"/>
      <c r="H44" s="1209"/>
      <c r="I44" s="86">
        <v>352</v>
      </c>
      <c r="J44" s="87">
        <v>280</v>
      </c>
      <c r="K44" s="87">
        <v>222</v>
      </c>
      <c r="L44" s="87">
        <v>167</v>
      </c>
      <c r="M44" s="88">
        <v>117</v>
      </c>
    </row>
    <row r="45" spans="2:13" ht="27.75" customHeight="1">
      <c r="B45" s="1204"/>
      <c r="C45" s="1205"/>
      <c r="D45" s="85"/>
      <c r="E45" s="1208" t="s">
        <v>29</v>
      </c>
      <c r="F45" s="1208"/>
      <c r="G45" s="1208"/>
      <c r="H45" s="1209"/>
      <c r="I45" s="86">
        <v>1238</v>
      </c>
      <c r="J45" s="87">
        <v>1231</v>
      </c>
      <c r="K45" s="87">
        <v>1155</v>
      </c>
      <c r="L45" s="87">
        <v>1118</v>
      </c>
      <c r="M45" s="88">
        <v>1131</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2761</v>
      </c>
      <c r="J50" s="87">
        <v>2952</v>
      </c>
      <c r="K50" s="87">
        <v>2664</v>
      </c>
      <c r="L50" s="87">
        <v>2637</v>
      </c>
      <c r="M50" s="88">
        <v>2635</v>
      </c>
    </row>
    <row r="51" spans="2:13" ht="27.75" customHeight="1">
      <c r="B51" s="1204"/>
      <c r="C51" s="1205"/>
      <c r="D51" s="85"/>
      <c r="E51" s="1208" t="s">
        <v>36</v>
      </c>
      <c r="F51" s="1208"/>
      <c r="G51" s="1208"/>
      <c r="H51" s="1209"/>
      <c r="I51" s="86">
        <v>550</v>
      </c>
      <c r="J51" s="87">
        <v>483</v>
      </c>
      <c r="K51" s="87">
        <v>502</v>
      </c>
      <c r="L51" s="87">
        <v>505</v>
      </c>
      <c r="M51" s="88">
        <v>506</v>
      </c>
    </row>
    <row r="52" spans="2:13" ht="27.75" customHeight="1">
      <c r="B52" s="1206"/>
      <c r="C52" s="1207"/>
      <c r="D52" s="85"/>
      <c r="E52" s="1208" t="s">
        <v>37</v>
      </c>
      <c r="F52" s="1208"/>
      <c r="G52" s="1208"/>
      <c r="H52" s="1209"/>
      <c r="I52" s="86">
        <v>7747</v>
      </c>
      <c r="J52" s="87">
        <v>7429</v>
      </c>
      <c r="K52" s="87">
        <v>7514</v>
      </c>
      <c r="L52" s="87">
        <v>7950</v>
      </c>
      <c r="M52" s="88">
        <v>8087</v>
      </c>
    </row>
    <row r="53" spans="2:13" ht="27.75" customHeight="1" thickBot="1">
      <c r="B53" s="1210" t="s">
        <v>21</v>
      </c>
      <c r="C53" s="1211"/>
      <c r="D53" s="92"/>
      <c r="E53" s="1212" t="s">
        <v>38</v>
      </c>
      <c r="F53" s="1212"/>
      <c r="G53" s="1212"/>
      <c r="H53" s="1213"/>
      <c r="I53" s="93">
        <v>992</v>
      </c>
      <c r="J53" s="94">
        <v>686</v>
      </c>
      <c r="K53" s="94">
        <v>816</v>
      </c>
      <c r="L53" s="94">
        <v>854</v>
      </c>
      <c r="M53" s="95">
        <v>1083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31" zoomScaleNormal="100" zoomScaleSheetLayoutView="55" workbookViewId="0">
      <selection activeCell="A65" sqref="A65"/>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555</v>
      </c>
      <c r="H51" s="1234"/>
      <c r="I51" s="1239" t="s">
        <v>556</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561</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557</v>
      </c>
      <c r="H55" s="1245"/>
      <c r="I55" s="1243" t="s">
        <v>556</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561</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21" t="s">
        <v>562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555</v>
      </c>
      <c r="H73" s="1234"/>
      <c r="I73" s="1239" t="s">
        <v>556</v>
      </c>
      <c r="J73" s="1239"/>
      <c r="K73" s="1253">
        <v>30.1</v>
      </c>
      <c r="L73" s="1253">
        <v>21.1</v>
      </c>
      <c r="M73" s="1242">
        <v>26.2</v>
      </c>
      <c r="N73" s="1242">
        <v>26.9</v>
      </c>
      <c r="O73" s="1242">
        <v>35.299999999999997</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560</v>
      </c>
      <c r="J75" s="1243"/>
      <c r="K75" s="1254">
        <v>10.9</v>
      </c>
      <c r="L75" s="1254">
        <v>8.8000000000000007</v>
      </c>
      <c r="M75" s="1254">
        <v>7</v>
      </c>
      <c r="N75" s="1254">
        <v>6.1</v>
      </c>
      <c r="O75" s="1254">
        <v>5.5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557</v>
      </c>
      <c r="H77" s="1245"/>
      <c r="I77" s="1243" t="s">
        <v>556</v>
      </c>
      <c r="J77" s="1243"/>
      <c r="K77" s="1253">
        <v>5.7</v>
      </c>
      <c r="L77" s="1253">
        <v>0</v>
      </c>
      <c r="M77" s="1242">
        <v>0</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560</v>
      </c>
      <c r="J79" s="1252"/>
      <c r="K79" s="1256">
        <v>10.8</v>
      </c>
      <c r="L79" s="1256">
        <v>9.8000000000000007</v>
      </c>
      <c r="M79" s="1256">
        <v>9.1</v>
      </c>
      <c r="N79" s="1256">
        <v>8.6</v>
      </c>
      <c r="O79" s="1256">
        <v>7.3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64"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153701</v>
      </c>
      <c r="E3" s="118"/>
      <c r="F3" s="119">
        <v>146641</v>
      </c>
      <c r="G3" s="120"/>
      <c r="H3" s="121"/>
    </row>
    <row r="4" spans="1:8">
      <c r="A4" s="122"/>
      <c r="B4" s="123"/>
      <c r="C4" s="124"/>
      <c r="D4" s="125">
        <v>54896</v>
      </c>
      <c r="E4" s="126"/>
      <c r="F4" s="127">
        <v>68142</v>
      </c>
      <c r="G4" s="128"/>
      <c r="H4" s="129"/>
    </row>
    <row r="5" spans="1:8">
      <c r="A5" s="110" t="s">
        <v>512</v>
      </c>
      <c r="B5" s="115"/>
      <c r="C5" s="116"/>
      <c r="D5" s="117">
        <v>83977</v>
      </c>
      <c r="E5" s="118"/>
      <c r="F5" s="119">
        <v>174587</v>
      </c>
      <c r="G5" s="120"/>
      <c r="H5" s="121"/>
    </row>
    <row r="6" spans="1:8">
      <c r="A6" s="122"/>
      <c r="B6" s="123"/>
      <c r="C6" s="124"/>
      <c r="D6" s="125">
        <v>57263</v>
      </c>
      <c r="E6" s="126"/>
      <c r="F6" s="127">
        <v>79695</v>
      </c>
      <c r="G6" s="128"/>
      <c r="H6" s="129"/>
    </row>
    <row r="7" spans="1:8">
      <c r="A7" s="110" t="s">
        <v>513</v>
      </c>
      <c r="B7" s="115"/>
      <c r="C7" s="116"/>
      <c r="D7" s="117">
        <v>195648</v>
      </c>
      <c r="E7" s="118"/>
      <c r="F7" s="119">
        <v>175675</v>
      </c>
      <c r="G7" s="120"/>
      <c r="H7" s="121"/>
    </row>
    <row r="8" spans="1:8">
      <c r="A8" s="122"/>
      <c r="B8" s="123"/>
      <c r="C8" s="124"/>
      <c r="D8" s="125">
        <v>131212</v>
      </c>
      <c r="E8" s="126"/>
      <c r="F8" s="127">
        <v>87698</v>
      </c>
      <c r="G8" s="128"/>
      <c r="H8" s="129"/>
    </row>
    <row r="9" spans="1:8">
      <c r="A9" s="110" t="s">
        <v>514</v>
      </c>
      <c r="B9" s="115"/>
      <c r="C9" s="116"/>
      <c r="D9" s="117">
        <v>257666</v>
      </c>
      <c r="E9" s="118"/>
      <c r="F9" s="119">
        <v>162193</v>
      </c>
      <c r="G9" s="120"/>
      <c r="H9" s="121"/>
    </row>
    <row r="10" spans="1:8">
      <c r="A10" s="122"/>
      <c r="B10" s="123"/>
      <c r="C10" s="124"/>
      <c r="D10" s="125">
        <v>173025</v>
      </c>
      <c r="E10" s="126"/>
      <c r="F10" s="127">
        <v>79985</v>
      </c>
      <c r="G10" s="128"/>
      <c r="H10" s="129"/>
    </row>
    <row r="11" spans="1:8">
      <c r="A11" s="110" t="s">
        <v>515</v>
      </c>
      <c r="B11" s="115"/>
      <c r="C11" s="116"/>
      <c r="D11" s="117">
        <v>201893</v>
      </c>
      <c r="E11" s="118"/>
      <c r="F11" s="119">
        <v>138651</v>
      </c>
      <c r="G11" s="120"/>
      <c r="H11" s="121"/>
    </row>
    <row r="12" spans="1:8">
      <c r="A12" s="122"/>
      <c r="B12" s="123"/>
      <c r="C12" s="130"/>
      <c r="D12" s="125">
        <v>156378</v>
      </c>
      <c r="E12" s="126"/>
      <c r="F12" s="127">
        <v>71211</v>
      </c>
      <c r="G12" s="128"/>
      <c r="H12" s="129"/>
    </row>
    <row r="13" spans="1:8">
      <c r="A13" s="110"/>
      <c r="B13" s="115"/>
      <c r="C13" s="131"/>
      <c r="D13" s="132">
        <v>178577</v>
      </c>
      <c r="E13" s="133"/>
      <c r="F13" s="134">
        <v>159549</v>
      </c>
      <c r="G13" s="135"/>
      <c r="H13" s="121"/>
    </row>
    <row r="14" spans="1:8">
      <c r="A14" s="122"/>
      <c r="B14" s="123"/>
      <c r="C14" s="124"/>
      <c r="D14" s="125">
        <v>114555</v>
      </c>
      <c r="E14" s="126"/>
      <c r="F14" s="127">
        <v>77346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5.76</v>
      </c>
      <c r="C19" s="136">
        <f>ROUND(VALUE(SUBSTITUTE(実質収支比率等に係る経年分析!G$48,"▲","-")),2)</f>
        <v>8.08</v>
      </c>
      <c r="D19" s="136">
        <f>ROUND(VALUE(SUBSTITUTE(実質収支比率等に係る経年分析!H$48,"▲","-")),2)</f>
        <v>6.07</v>
      </c>
      <c r="E19" s="136">
        <f>ROUND(VALUE(SUBSTITUTE(実質収支比率等に係る経年分析!I$48,"▲","-")),2)</f>
        <v>4.62</v>
      </c>
      <c r="F19" s="136">
        <f>ROUND(VALUE(SUBSTITUTE(実質収支比率等に係る経年分析!J$48,"▲","-")),2)</f>
        <v>5.88</v>
      </c>
    </row>
    <row r="20" spans="1:11">
      <c r="A20" s="136" t="s">
        <v>43</v>
      </c>
      <c r="B20" s="136">
        <f>ROUND(VALUE(SUBSTITUTE(実質収支比率等に係る経年分析!F$47,"▲","-")),2)</f>
        <v>26.21</v>
      </c>
      <c r="C20" s="136">
        <f>ROUND(VALUE(SUBSTITUTE(実質収支比率等に係る経年分析!G$47,"▲","-")),2)</f>
        <v>28.27</v>
      </c>
      <c r="D20" s="136">
        <f>ROUND(VALUE(SUBSTITUTE(実質収支比率等に係る経年分析!H$47,"▲","-")),2)</f>
        <v>31.94</v>
      </c>
      <c r="E20" s="136">
        <f>ROUND(VALUE(SUBSTITUTE(実質収支比率等に係る経年分析!I$47,"▲","-")),2)</f>
        <v>32.32</v>
      </c>
      <c r="F20" s="136">
        <f>ROUND(VALUE(SUBSTITUTE(実質収支比率等に係る経年分析!J$47,"▲","-")),2)</f>
        <v>33.26</v>
      </c>
    </row>
    <row r="21" spans="1:11">
      <c r="A21" s="136" t="s">
        <v>44</v>
      </c>
      <c r="B21" s="136">
        <f>IF(ISNUMBER(VALUE(SUBSTITUTE(実質収支比率等に係る経年分析!F$49,"▲","-"))),ROUND(VALUE(SUBSTITUTE(実質収支比率等に係る経年分析!F$49,"▲","-")),2),NA())</f>
        <v>1.91</v>
      </c>
      <c r="C21" s="136">
        <f>IF(ISNUMBER(VALUE(SUBSTITUTE(実質収支比率等に係る経年分析!G$49,"▲","-"))),ROUND(VALUE(SUBSTITUTE(実質収支比率等に係る経年分析!G$49,"▲","-")),2),NA())</f>
        <v>6.1</v>
      </c>
      <c r="D21" s="136">
        <f>IF(ISNUMBER(VALUE(SUBSTITUTE(実質収支比率等に係る経年分析!H$49,"▲","-"))),ROUND(VALUE(SUBSTITUTE(実質収支比率等に係る経年分析!H$49,"▲","-")),2),NA())</f>
        <v>3.09</v>
      </c>
      <c r="E21" s="136">
        <f>IF(ISNUMBER(VALUE(SUBSTITUTE(実質収支比率等に係る経年分析!I$49,"▲","-"))),ROUND(VALUE(SUBSTITUTE(実質収支比率等に係る経年分析!I$49,"▲","-")),2),NA())</f>
        <v>2.04</v>
      </c>
      <c r="F21" s="136">
        <f>IF(ISNUMBER(VALUE(SUBSTITUTE(実質収支比率等に係る経年分析!J$49,"▲","-"))),ROUND(VALUE(SUBSTITUTE(実質収支比率等に係る経年分析!J$49,"▲","-")),2),NA())</f>
        <v>1.1599999999999999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f>IF(ROUND(VALUE(SUBSTITUTE(連結実質赤字比率に係る赤字・黒字の構成分析!I$41,"▲", "-")), 2) &lt; 0, ABS(ROUND(VALUE(SUBSTITUTE(連結実質赤字比率に係る赤字・黒字の構成分析!I$41,"▲", "-")), 2)), NA())</f>
        <v>0.03</v>
      </c>
      <c r="I29" s="137" t="e">
        <f>IF(ROUND(VALUE(SUBSTITUTE(連結実質赤字比率に係る赤字・黒字の構成分析!I$41,"▲", "-")), 2) &gt;= 0, ABS(ROUND(VALUE(SUBSTITUTE(連結実質赤字比率に係る赤字・黒字の構成分析!I$41,"▲", "-")), 2)), NA())</f>
        <v>#N/A</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c r="A34" s="137" t="str">
        <f>IF(連結実質赤字比率に係る赤字・黒字の構成分析!C$36="",NA(),連結実質赤字比率に係る赤字・黒字の構成分析!C$36)</f>
        <v>小水力発電事業特別会計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0.13</v>
      </c>
    </row>
    <row r="35" spans="1:16">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890</v>
      </c>
      <c r="E42" s="138"/>
      <c r="F42" s="138"/>
      <c r="G42" s="138">
        <f>'実質公債費比率（分子）の構造'!L$52</f>
        <v>906</v>
      </c>
      <c r="H42" s="138"/>
      <c r="I42" s="138"/>
      <c r="J42" s="138">
        <f>'実質公債費比率（分子）の構造'!M$52</f>
        <v>910</v>
      </c>
      <c r="K42" s="138"/>
      <c r="L42" s="138"/>
      <c r="M42" s="138">
        <f>'実質公債費比率（分子）の構造'!N$52</f>
        <v>809</v>
      </c>
      <c r="N42" s="138"/>
      <c r="O42" s="138"/>
      <c r="P42" s="138">
        <f>'実質公債費比率（分子）の構造'!O$52</f>
        <v>801</v>
      </c>
    </row>
    <row r="43" spans="1:16">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77</v>
      </c>
      <c r="C45" s="138"/>
      <c r="D45" s="138"/>
      <c r="E45" s="138">
        <f>'実質公債費比率（分子）の構造'!L$49</f>
        <v>78</v>
      </c>
      <c r="F45" s="138"/>
      <c r="G45" s="138"/>
      <c r="H45" s="138">
        <f>'実質公債費比率（分子）の構造'!M$49</f>
        <v>61</v>
      </c>
      <c r="I45" s="138"/>
      <c r="J45" s="138"/>
      <c r="K45" s="138">
        <f>'実質公債費比率（分子）の構造'!N$49</f>
        <v>63</v>
      </c>
      <c r="L45" s="138"/>
      <c r="M45" s="138"/>
      <c r="N45" s="138">
        <f>'実質公債費比率（分子）の構造'!O$49</f>
        <v>56</v>
      </c>
      <c r="O45" s="138"/>
      <c r="P45" s="138"/>
    </row>
    <row r="46" spans="1:16">
      <c r="A46" s="138" t="s">
        <v>55</v>
      </c>
      <c r="B46" s="138">
        <f>'実質公債費比率（分子）の構造'!K$48</f>
        <v>182</v>
      </c>
      <c r="C46" s="138"/>
      <c r="D46" s="138"/>
      <c r="E46" s="138">
        <f>'実質公債費比率（分子）の構造'!L$48</f>
        <v>189</v>
      </c>
      <c r="F46" s="138"/>
      <c r="G46" s="138"/>
      <c r="H46" s="138">
        <f>'実質公債費比率（分子）の構造'!M$48</f>
        <v>185</v>
      </c>
      <c r="I46" s="138"/>
      <c r="J46" s="138"/>
      <c r="K46" s="138">
        <f>'実質公債費比率（分子）の構造'!N$48</f>
        <v>168</v>
      </c>
      <c r="L46" s="138"/>
      <c r="M46" s="138"/>
      <c r="N46" s="138">
        <f>'実質公債費比率（分子）の構造'!O$48</f>
        <v>206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887</v>
      </c>
      <c r="C49" s="138"/>
      <c r="D49" s="138"/>
      <c r="E49" s="138">
        <f>'実質公債費比率（分子）の構造'!L$45</f>
        <v>883</v>
      </c>
      <c r="F49" s="138"/>
      <c r="G49" s="138"/>
      <c r="H49" s="138">
        <f>'実質公債費比率（分子）の構造'!M$45</f>
        <v>848</v>
      </c>
      <c r="I49" s="138"/>
      <c r="J49" s="138"/>
      <c r="K49" s="138">
        <f>'実質公債費比率（分子）の構造'!N$45</f>
        <v>738</v>
      </c>
      <c r="L49" s="138"/>
      <c r="M49" s="138"/>
      <c r="N49" s="138">
        <f>'実質公債費比率（分子）の構造'!O$45</f>
        <v>716</v>
      </c>
      <c r="O49" s="138"/>
      <c r="P49" s="138"/>
    </row>
    <row r="50" spans="1:16">
      <c r="A50" s="138" t="s">
        <v>59</v>
      </c>
      <c r="B50" s="138" t="e">
        <f>NA()</f>
        <v>#N/A</v>
      </c>
      <c r="C50" s="138">
        <f>IF(ISNUMBER('実質公債費比率（分子）の構造'!K$53),'実質公債費比率（分子）の構造'!K$53,NA())</f>
        <v>257</v>
      </c>
      <c r="D50" s="138" t="e">
        <f>NA()</f>
        <v>#N/A</v>
      </c>
      <c r="E50" s="138" t="e">
        <f>NA()</f>
        <v>#N/A</v>
      </c>
      <c r="F50" s="138">
        <f>IF(ISNUMBER('実質公債費比率（分子）の構造'!L$53),'実質公債費比率（分子）の構造'!L$53,NA())</f>
        <v>245</v>
      </c>
      <c r="G50" s="138" t="e">
        <f>NA()</f>
        <v>#N/A</v>
      </c>
      <c r="H50" s="138" t="e">
        <f>NA()</f>
        <v>#N/A</v>
      </c>
      <c r="I50" s="138">
        <f>IF(ISNUMBER('実質公債費比率（分子）の構造'!M$53),'実質公債費比率（分子）の構造'!M$53,NA())</f>
        <v>185</v>
      </c>
      <c r="J50" s="138" t="e">
        <f>NA()</f>
        <v>#N/A</v>
      </c>
      <c r="K50" s="138" t="e">
        <f>NA()</f>
        <v>#N/A</v>
      </c>
      <c r="L50" s="138">
        <f>IF(ISNUMBER('実質公債費比率（分子）の構造'!N$53),'実質公債費比率（分子）の構造'!N$53,NA())</f>
        <v>161</v>
      </c>
      <c r="M50" s="138" t="e">
        <f>NA()</f>
        <v>#N/A</v>
      </c>
      <c r="N50" s="138" t="e">
        <f>NA()</f>
        <v>#N/A</v>
      </c>
      <c r="O50" s="138">
        <f>IF(ISNUMBER('実質公債費比率（分子）の構造'!O$53),'実質公債費比率（分子）の構造'!O$53,NA())</f>
        <v>178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7747</v>
      </c>
      <c r="E56" s="137"/>
      <c r="F56" s="137"/>
      <c r="G56" s="137">
        <f>'将来負担比率（分子）の構造'!J$52</f>
        <v>7429</v>
      </c>
      <c r="H56" s="137"/>
      <c r="I56" s="137"/>
      <c r="J56" s="137">
        <f>'将来負担比率（分子）の構造'!K$52</f>
        <v>7514</v>
      </c>
      <c r="K56" s="137"/>
      <c r="L56" s="137"/>
      <c r="M56" s="137">
        <f>'将来負担比率（分子）の構造'!L$52</f>
        <v>7950</v>
      </c>
      <c r="N56" s="137"/>
      <c r="O56" s="137"/>
      <c r="P56" s="137">
        <f>'将来負担比率（分子）の構造'!M$52</f>
        <v>8087</v>
      </c>
    </row>
    <row r="57" spans="1:16">
      <c r="A57" s="137" t="s">
        <v>36</v>
      </c>
      <c r="B57" s="137"/>
      <c r="C57" s="137"/>
      <c r="D57" s="137">
        <f>'将来負担比率（分子）の構造'!I$51</f>
        <v>550</v>
      </c>
      <c r="E57" s="137"/>
      <c r="F57" s="137"/>
      <c r="G57" s="137">
        <f>'将来負担比率（分子）の構造'!J$51</f>
        <v>483</v>
      </c>
      <c r="H57" s="137"/>
      <c r="I57" s="137"/>
      <c r="J57" s="137">
        <f>'将来負担比率（分子）の構造'!K$51</f>
        <v>502</v>
      </c>
      <c r="K57" s="137"/>
      <c r="L57" s="137"/>
      <c r="M57" s="137">
        <f>'将来負担比率（分子）の構造'!L$51</f>
        <v>505</v>
      </c>
      <c r="N57" s="137"/>
      <c r="O57" s="137"/>
      <c r="P57" s="137">
        <f>'将来負担比率（分子）の構造'!M$51</f>
        <v>506</v>
      </c>
    </row>
    <row r="58" spans="1:16">
      <c r="A58" s="137" t="s">
        <v>35</v>
      </c>
      <c r="B58" s="137"/>
      <c r="C58" s="137"/>
      <c r="D58" s="137">
        <f>'将来負担比率（分子）の構造'!I$50</f>
        <v>2761</v>
      </c>
      <c r="E58" s="137"/>
      <c r="F58" s="137"/>
      <c r="G58" s="137">
        <f>'将来負担比率（分子）の構造'!J$50</f>
        <v>2952</v>
      </c>
      <c r="H58" s="137"/>
      <c r="I58" s="137"/>
      <c r="J58" s="137">
        <f>'将来負担比率（分子）の構造'!K$50</f>
        <v>2664</v>
      </c>
      <c r="K58" s="137"/>
      <c r="L58" s="137"/>
      <c r="M58" s="137">
        <f>'将来負担比率（分子）の構造'!L$50</f>
        <v>2637</v>
      </c>
      <c r="N58" s="137"/>
      <c r="O58" s="137"/>
      <c r="P58" s="137">
        <f>'将来負担比率（分子）の構造'!M$50</f>
        <v>2635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1238</v>
      </c>
      <c r="C62" s="137"/>
      <c r="D62" s="137"/>
      <c r="E62" s="137">
        <f>'将来負担比率（分子）の構造'!J$45</f>
        <v>1231</v>
      </c>
      <c r="F62" s="137"/>
      <c r="G62" s="137"/>
      <c r="H62" s="137">
        <f>'将来負担比率（分子）の構造'!K$45</f>
        <v>1155</v>
      </c>
      <c r="I62" s="137"/>
      <c r="J62" s="137"/>
      <c r="K62" s="137">
        <f>'将来負担比率（分子）の構造'!L$45</f>
        <v>1118</v>
      </c>
      <c r="L62" s="137"/>
      <c r="M62" s="137"/>
      <c r="N62" s="137">
        <f>'将来負担比率（分子）の構造'!M$45</f>
        <v>1131</v>
      </c>
      <c r="O62" s="137"/>
      <c r="P62" s="137"/>
    </row>
    <row r="63" spans="1:16">
      <c r="A63" s="137" t="s">
        <v>28</v>
      </c>
      <c r="B63" s="137">
        <f>'将来負担比率（分子）の構造'!I$44</f>
        <v>352</v>
      </c>
      <c r="C63" s="137"/>
      <c r="D63" s="137"/>
      <c r="E63" s="137">
        <f>'将来負担比率（分子）の構造'!J$44</f>
        <v>280</v>
      </c>
      <c r="F63" s="137"/>
      <c r="G63" s="137"/>
      <c r="H63" s="137">
        <f>'将来負担比率（分子）の構造'!K$44</f>
        <v>222</v>
      </c>
      <c r="I63" s="137"/>
      <c r="J63" s="137"/>
      <c r="K63" s="137">
        <f>'将来負担比率（分子）の構造'!L$44</f>
        <v>167</v>
      </c>
      <c r="L63" s="137"/>
      <c r="M63" s="137"/>
      <c r="N63" s="137">
        <f>'将来負担比率（分子）の構造'!M$44</f>
        <v>117</v>
      </c>
      <c r="O63" s="137"/>
      <c r="P63" s="137"/>
    </row>
    <row r="64" spans="1:16">
      <c r="A64" s="137" t="s">
        <v>27</v>
      </c>
      <c r="B64" s="137">
        <f>'将来負担比率（分子）の構造'!I$43</f>
        <v>3186</v>
      </c>
      <c r="C64" s="137"/>
      <c r="D64" s="137"/>
      <c r="E64" s="137">
        <f>'将来負担比率（分子）の構造'!J$43</f>
        <v>3260</v>
      </c>
      <c r="F64" s="137"/>
      <c r="G64" s="137"/>
      <c r="H64" s="137">
        <f>'将来負担比率（分子）の構造'!K$43</f>
        <v>3509</v>
      </c>
      <c r="I64" s="137"/>
      <c r="J64" s="137"/>
      <c r="K64" s="137">
        <f>'将来負担比率（分子）の構造'!L$43</f>
        <v>3493</v>
      </c>
      <c r="L64" s="137"/>
      <c r="M64" s="137"/>
      <c r="N64" s="137">
        <f>'将来負担比率（分子）の構造'!M$43</f>
        <v>3438</v>
      </c>
      <c r="O64" s="137"/>
      <c r="P64" s="137"/>
    </row>
    <row r="65" spans="1:16">
      <c r="A65" s="137" t="s">
        <v>26</v>
      </c>
      <c r="B65" s="137">
        <f>'将来負担比率（分子）の構造'!I$42</f>
        <v>5</v>
      </c>
      <c r="C65" s="137"/>
      <c r="D65" s="137"/>
      <c r="E65" s="137">
        <f>'将来負担比率（分子）の構造'!J$42</f>
        <v>5</v>
      </c>
      <c r="F65" s="137"/>
      <c r="G65" s="137"/>
      <c r="H65" s="137">
        <f>'将来負担比率（分子）の構造'!K$42</f>
        <v>4</v>
      </c>
      <c r="I65" s="137"/>
      <c r="J65" s="137"/>
      <c r="K65" s="137">
        <f>'将来負担比率（分子）の構造'!L$42</f>
        <v>4</v>
      </c>
      <c r="L65" s="137"/>
      <c r="M65" s="137"/>
      <c r="N65" s="137">
        <f>'将来負担比率（分子）の構造'!M$42</f>
        <v>3</v>
      </c>
      <c r="O65" s="137"/>
      <c r="P65" s="137"/>
    </row>
    <row r="66" spans="1:16">
      <c r="A66" s="137" t="s">
        <v>25</v>
      </c>
      <c r="B66" s="137">
        <f>'将来負担比率（分子）の構造'!I$41</f>
        <v>7269</v>
      </c>
      <c r="C66" s="137"/>
      <c r="D66" s="137"/>
      <c r="E66" s="137">
        <f>'将来負担比率（分子）の構造'!J$41</f>
        <v>6774</v>
      </c>
      <c r="F66" s="137"/>
      <c r="G66" s="137"/>
      <c r="H66" s="137">
        <f>'将来負担比率（分子）の構造'!K$41</f>
        <v>6605</v>
      </c>
      <c r="I66" s="137"/>
      <c r="J66" s="137"/>
      <c r="K66" s="137">
        <f>'将来負担比率（分子）の構造'!L$41</f>
        <v>7165</v>
      </c>
      <c r="L66" s="137"/>
      <c r="M66" s="137"/>
      <c r="N66" s="137">
        <f>'将来負担比率（分子）の構造'!M$41</f>
        <v>7623</v>
      </c>
      <c r="O66" s="137"/>
      <c r="P66" s="137"/>
    </row>
    <row r="67" spans="1:16">
      <c r="A67" s="137" t="s">
        <v>63</v>
      </c>
      <c r="B67" s="137" t="e">
        <f>NA()</f>
        <v>#N/A</v>
      </c>
      <c r="C67" s="137">
        <f>IF(ISNUMBER('将来負担比率（分子）の構造'!I$53), IF('将来負担比率（分子）の構造'!I$53 &lt; 0, 0, '将来負担比率（分子）の構造'!I$53), NA())</f>
        <v>992</v>
      </c>
      <c r="D67" s="137" t="e">
        <f>NA()</f>
        <v>#N/A</v>
      </c>
      <c r="E67" s="137" t="e">
        <f>NA()</f>
        <v>#N/A</v>
      </c>
      <c r="F67" s="137">
        <f>IF(ISNUMBER('将来負担比率（分子）の構造'!J$53), IF('将来負担比率（分子）の構造'!J$53 &lt; 0, 0, '将来負担比率（分子）の構造'!J$53), NA())</f>
        <v>686</v>
      </c>
      <c r="G67" s="137" t="e">
        <f>NA()</f>
        <v>#N/A</v>
      </c>
      <c r="H67" s="137" t="e">
        <f>NA()</f>
        <v>#N/A</v>
      </c>
      <c r="I67" s="137">
        <f>IF(ISNUMBER('将来負担比率（分子）の構造'!K$53), IF('将来負担比率（分子）の構造'!K$53 &lt; 0, 0, '将来負担比率（分子）の構造'!K$53), NA())</f>
        <v>816</v>
      </c>
      <c r="J67" s="137" t="e">
        <f>NA()</f>
        <v>#N/A</v>
      </c>
      <c r="K67" s="137" t="e">
        <f>NA()</f>
        <v>#N/A</v>
      </c>
      <c r="L67" s="137">
        <f>IF(ISNUMBER('将来負担比率（分子）の構造'!L$53), IF('将来負担比率（分子）の構造'!L$53 &lt; 0, 0, '将来負担比率（分子）の構造'!L$53), NA())</f>
        <v>854</v>
      </c>
      <c r="M67" s="137" t="e">
        <f>NA()</f>
        <v>#N/A</v>
      </c>
      <c r="N67" s="137" t="e">
        <f>NA()</f>
        <v>#N/A</v>
      </c>
      <c r="O67" s="137">
        <f>IF(ISNUMBER('将来負担比率（分子）の構造'!M$53), IF('将来負担比率（分子）の構造'!M$53 &lt; 0, 0, '将来負担比率（分子）の構造'!M$53), NA())</f>
        <v>1083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551670</v>
      </c>
      <c r="S5" s="671"/>
      <c r="T5" s="671"/>
      <c r="U5" s="671"/>
      <c r="V5" s="671"/>
      <c r="W5" s="671"/>
      <c r="X5" s="671"/>
      <c r="Y5" s="718"/>
      <c r="Z5" s="731">
        <v>8.1</v>
      </c>
      <c r="AA5" s="731"/>
      <c r="AB5" s="731"/>
      <c r="AC5" s="731"/>
      <c r="AD5" s="732">
        <v>551670</v>
      </c>
      <c r="AE5" s="732"/>
      <c r="AF5" s="732"/>
      <c r="AG5" s="732"/>
      <c r="AH5" s="732"/>
      <c r="AI5" s="732"/>
      <c r="AJ5" s="732"/>
      <c r="AK5" s="732"/>
      <c r="AL5" s="719">
        <v>15</v>
      </c>
      <c r="AM5" s="688"/>
      <c r="AN5" s="688"/>
      <c r="AO5" s="720"/>
      <c r="AP5" s="707" t="s">
        <v>209</v>
      </c>
      <c r="AQ5" s="708"/>
      <c r="AR5" s="708"/>
      <c r="AS5" s="708"/>
      <c r="AT5" s="708"/>
      <c r="AU5" s="708"/>
      <c r="AV5" s="708"/>
      <c r="AW5" s="708"/>
      <c r="AX5" s="708"/>
      <c r="AY5" s="708"/>
      <c r="AZ5" s="708"/>
      <c r="BA5" s="708"/>
      <c r="BB5" s="708"/>
      <c r="BC5" s="708"/>
      <c r="BD5" s="708"/>
      <c r="BE5" s="708"/>
      <c r="BF5" s="709"/>
      <c r="BG5" s="620">
        <v>546541</v>
      </c>
      <c r="BH5" s="621"/>
      <c r="BI5" s="621"/>
      <c r="BJ5" s="621"/>
      <c r="BK5" s="621"/>
      <c r="BL5" s="621"/>
      <c r="BM5" s="621"/>
      <c r="BN5" s="622"/>
      <c r="BO5" s="673">
        <v>99.1</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57037</v>
      </c>
      <c r="S6" s="621"/>
      <c r="T6" s="621"/>
      <c r="U6" s="621"/>
      <c r="V6" s="621"/>
      <c r="W6" s="621"/>
      <c r="X6" s="621"/>
      <c r="Y6" s="622"/>
      <c r="Z6" s="673">
        <v>0.8</v>
      </c>
      <c r="AA6" s="673"/>
      <c r="AB6" s="673"/>
      <c r="AC6" s="673"/>
      <c r="AD6" s="674">
        <v>57037</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546541</v>
      </c>
      <c r="BH6" s="621"/>
      <c r="BI6" s="621"/>
      <c r="BJ6" s="621"/>
      <c r="BK6" s="621"/>
      <c r="BL6" s="621"/>
      <c r="BM6" s="621"/>
      <c r="BN6" s="622"/>
      <c r="BO6" s="673">
        <v>99.1</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64935</v>
      </c>
      <c r="CS6" s="621"/>
      <c r="CT6" s="621"/>
      <c r="CU6" s="621"/>
      <c r="CV6" s="621"/>
      <c r="CW6" s="621"/>
      <c r="CX6" s="621"/>
      <c r="CY6" s="622"/>
      <c r="CZ6" s="673">
        <v>1</v>
      </c>
      <c r="DA6" s="673"/>
      <c r="DB6" s="673"/>
      <c r="DC6" s="673"/>
      <c r="DD6" s="626" t="s">
        <v>210</v>
      </c>
      <c r="DE6" s="621"/>
      <c r="DF6" s="621"/>
      <c r="DG6" s="621"/>
      <c r="DH6" s="621"/>
      <c r="DI6" s="621"/>
      <c r="DJ6" s="621"/>
      <c r="DK6" s="621"/>
      <c r="DL6" s="621"/>
      <c r="DM6" s="621"/>
      <c r="DN6" s="621"/>
      <c r="DO6" s="621"/>
      <c r="DP6" s="622"/>
      <c r="DQ6" s="626">
        <v>64935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894</v>
      </c>
      <c r="S7" s="621"/>
      <c r="T7" s="621"/>
      <c r="U7" s="621"/>
      <c r="V7" s="621"/>
      <c r="W7" s="621"/>
      <c r="X7" s="621"/>
      <c r="Y7" s="622"/>
      <c r="Z7" s="673">
        <v>0</v>
      </c>
      <c r="AA7" s="673"/>
      <c r="AB7" s="673"/>
      <c r="AC7" s="673"/>
      <c r="AD7" s="674">
        <v>894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235083</v>
      </c>
      <c r="BH7" s="621"/>
      <c r="BI7" s="621"/>
      <c r="BJ7" s="621"/>
      <c r="BK7" s="621"/>
      <c r="BL7" s="621"/>
      <c r="BM7" s="621"/>
      <c r="BN7" s="622"/>
      <c r="BO7" s="673">
        <v>42.6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897285</v>
      </c>
      <c r="CS7" s="621"/>
      <c r="CT7" s="621"/>
      <c r="CU7" s="621"/>
      <c r="CV7" s="621"/>
      <c r="CW7" s="621"/>
      <c r="CX7" s="621"/>
      <c r="CY7" s="622"/>
      <c r="CZ7" s="673">
        <v>13.7</v>
      </c>
      <c r="DA7" s="673"/>
      <c r="DB7" s="673"/>
      <c r="DC7" s="673"/>
      <c r="DD7" s="626">
        <v>30674</v>
      </c>
      <c r="DE7" s="621"/>
      <c r="DF7" s="621"/>
      <c r="DG7" s="621"/>
      <c r="DH7" s="621"/>
      <c r="DI7" s="621"/>
      <c r="DJ7" s="621"/>
      <c r="DK7" s="621"/>
      <c r="DL7" s="621"/>
      <c r="DM7" s="621"/>
      <c r="DN7" s="621"/>
      <c r="DO7" s="621"/>
      <c r="DP7" s="622"/>
      <c r="DQ7" s="626">
        <v>703015</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1381</v>
      </c>
      <c r="S8" s="621"/>
      <c r="T8" s="621"/>
      <c r="U8" s="621"/>
      <c r="V8" s="621"/>
      <c r="W8" s="621"/>
      <c r="X8" s="621"/>
      <c r="Y8" s="622"/>
      <c r="Z8" s="673">
        <v>0</v>
      </c>
      <c r="AA8" s="673"/>
      <c r="AB8" s="673"/>
      <c r="AC8" s="673"/>
      <c r="AD8" s="674">
        <v>1381</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9962</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1538469</v>
      </c>
      <c r="CS8" s="621"/>
      <c r="CT8" s="621"/>
      <c r="CU8" s="621"/>
      <c r="CV8" s="621"/>
      <c r="CW8" s="621"/>
      <c r="CX8" s="621"/>
      <c r="CY8" s="622"/>
      <c r="CZ8" s="673">
        <v>23.4</v>
      </c>
      <c r="DA8" s="673"/>
      <c r="DB8" s="673"/>
      <c r="DC8" s="673"/>
      <c r="DD8" s="626">
        <v>48846</v>
      </c>
      <c r="DE8" s="621"/>
      <c r="DF8" s="621"/>
      <c r="DG8" s="621"/>
      <c r="DH8" s="621"/>
      <c r="DI8" s="621"/>
      <c r="DJ8" s="621"/>
      <c r="DK8" s="621"/>
      <c r="DL8" s="621"/>
      <c r="DM8" s="621"/>
      <c r="DN8" s="621"/>
      <c r="DO8" s="621"/>
      <c r="DP8" s="622"/>
      <c r="DQ8" s="626">
        <v>902544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903</v>
      </c>
      <c r="S9" s="621"/>
      <c r="T9" s="621"/>
      <c r="U9" s="621"/>
      <c r="V9" s="621"/>
      <c r="W9" s="621"/>
      <c r="X9" s="621"/>
      <c r="Y9" s="622"/>
      <c r="Z9" s="673">
        <v>0</v>
      </c>
      <c r="AA9" s="673"/>
      <c r="AB9" s="673"/>
      <c r="AC9" s="673"/>
      <c r="AD9" s="674">
        <v>903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195159</v>
      </c>
      <c r="BH9" s="621"/>
      <c r="BI9" s="621"/>
      <c r="BJ9" s="621"/>
      <c r="BK9" s="621"/>
      <c r="BL9" s="621"/>
      <c r="BM9" s="621"/>
      <c r="BN9" s="622"/>
      <c r="BO9" s="673">
        <v>35.4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781467</v>
      </c>
      <c r="CS9" s="621"/>
      <c r="CT9" s="621"/>
      <c r="CU9" s="621"/>
      <c r="CV9" s="621"/>
      <c r="CW9" s="621"/>
      <c r="CX9" s="621"/>
      <c r="CY9" s="622"/>
      <c r="CZ9" s="673">
        <v>11.9</v>
      </c>
      <c r="DA9" s="673"/>
      <c r="DB9" s="673"/>
      <c r="DC9" s="673"/>
      <c r="DD9" s="626">
        <v>62726</v>
      </c>
      <c r="DE9" s="621"/>
      <c r="DF9" s="621"/>
      <c r="DG9" s="621"/>
      <c r="DH9" s="621"/>
      <c r="DI9" s="621"/>
      <c r="DJ9" s="621"/>
      <c r="DK9" s="621"/>
      <c r="DL9" s="621"/>
      <c r="DM9" s="621"/>
      <c r="DN9" s="621"/>
      <c r="DO9" s="621"/>
      <c r="DP9" s="622"/>
      <c r="DQ9" s="626">
        <v>639743</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108817</v>
      </c>
      <c r="S10" s="621"/>
      <c r="T10" s="621"/>
      <c r="U10" s="621"/>
      <c r="V10" s="621"/>
      <c r="W10" s="621"/>
      <c r="X10" s="621"/>
      <c r="Y10" s="622"/>
      <c r="Z10" s="673">
        <v>1.6</v>
      </c>
      <c r="AA10" s="673"/>
      <c r="AB10" s="673"/>
      <c r="AC10" s="673"/>
      <c r="AD10" s="674">
        <v>108817</v>
      </c>
      <c r="AE10" s="674"/>
      <c r="AF10" s="674"/>
      <c r="AG10" s="674"/>
      <c r="AH10" s="674"/>
      <c r="AI10" s="674"/>
      <c r="AJ10" s="674"/>
      <c r="AK10" s="674"/>
      <c r="AL10" s="643">
        <v>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14518</v>
      </c>
      <c r="BH10" s="621"/>
      <c r="BI10" s="621"/>
      <c r="BJ10" s="621"/>
      <c r="BK10" s="621"/>
      <c r="BL10" s="621"/>
      <c r="BM10" s="621"/>
      <c r="BN10" s="622"/>
      <c r="BO10" s="673">
        <v>2.6</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1092</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1092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15444</v>
      </c>
      <c r="BH11" s="621"/>
      <c r="BI11" s="621"/>
      <c r="BJ11" s="621"/>
      <c r="BK11" s="621"/>
      <c r="BL11" s="621"/>
      <c r="BM11" s="621"/>
      <c r="BN11" s="622"/>
      <c r="BO11" s="673">
        <v>2.8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357314</v>
      </c>
      <c r="CS11" s="621"/>
      <c r="CT11" s="621"/>
      <c r="CU11" s="621"/>
      <c r="CV11" s="621"/>
      <c r="CW11" s="621"/>
      <c r="CX11" s="621"/>
      <c r="CY11" s="622"/>
      <c r="CZ11" s="673">
        <v>5.4</v>
      </c>
      <c r="DA11" s="673"/>
      <c r="DB11" s="673"/>
      <c r="DC11" s="673"/>
      <c r="DD11" s="626">
        <v>35670</v>
      </c>
      <c r="DE11" s="621"/>
      <c r="DF11" s="621"/>
      <c r="DG11" s="621"/>
      <c r="DH11" s="621"/>
      <c r="DI11" s="621"/>
      <c r="DJ11" s="621"/>
      <c r="DK11" s="621"/>
      <c r="DL11" s="621"/>
      <c r="DM11" s="621"/>
      <c r="DN11" s="621"/>
      <c r="DO11" s="621"/>
      <c r="DP11" s="622"/>
      <c r="DQ11" s="626">
        <v>258887</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252033</v>
      </c>
      <c r="BH12" s="621"/>
      <c r="BI12" s="621"/>
      <c r="BJ12" s="621"/>
      <c r="BK12" s="621"/>
      <c r="BL12" s="621"/>
      <c r="BM12" s="621"/>
      <c r="BN12" s="622"/>
      <c r="BO12" s="673">
        <v>45.7</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184736</v>
      </c>
      <c r="CS12" s="621"/>
      <c r="CT12" s="621"/>
      <c r="CU12" s="621"/>
      <c r="CV12" s="621"/>
      <c r="CW12" s="621"/>
      <c r="CX12" s="621"/>
      <c r="CY12" s="622"/>
      <c r="CZ12" s="673">
        <v>2.8</v>
      </c>
      <c r="DA12" s="673"/>
      <c r="DB12" s="673"/>
      <c r="DC12" s="673"/>
      <c r="DD12" s="626">
        <v>77124</v>
      </c>
      <c r="DE12" s="621"/>
      <c r="DF12" s="621"/>
      <c r="DG12" s="621"/>
      <c r="DH12" s="621"/>
      <c r="DI12" s="621"/>
      <c r="DJ12" s="621"/>
      <c r="DK12" s="621"/>
      <c r="DL12" s="621"/>
      <c r="DM12" s="621"/>
      <c r="DN12" s="621"/>
      <c r="DO12" s="621"/>
      <c r="DP12" s="622"/>
      <c r="DQ12" s="626">
        <v>105135</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6713</v>
      </c>
      <c r="S13" s="621"/>
      <c r="T13" s="621"/>
      <c r="U13" s="621"/>
      <c r="V13" s="621"/>
      <c r="W13" s="621"/>
      <c r="X13" s="621"/>
      <c r="Y13" s="622"/>
      <c r="Z13" s="673">
        <v>0.1</v>
      </c>
      <c r="AA13" s="673"/>
      <c r="AB13" s="673"/>
      <c r="AC13" s="673"/>
      <c r="AD13" s="674">
        <v>6713</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246920</v>
      </c>
      <c r="BH13" s="621"/>
      <c r="BI13" s="621"/>
      <c r="BJ13" s="621"/>
      <c r="BK13" s="621"/>
      <c r="BL13" s="621"/>
      <c r="BM13" s="621"/>
      <c r="BN13" s="622"/>
      <c r="BO13" s="673">
        <v>44.8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729633</v>
      </c>
      <c r="CS13" s="621"/>
      <c r="CT13" s="621"/>
      <c r="CU13" s="621"/>
      <c r="CV13" s="621"/>
      <c r="CW13" s="621"/>
      <c r="CX13" s="621"/>
      <c r="CY13" s="622"/>
      <c r="CZ13" s="673">
        <v>11.1</v>
      </c>
      <c r="DA13" s="673"/>
      <c r="DB13" s="673"/>
      <c r="DC13" s="673"/>
      <c r="DD13" s="626">
        <v>446555</v>
      </c>
      <c r="DE13" s="621"/>
      <c r="DF13" s="621"/>
      <c r="DG13" s="621"/>
      <c r="DH13" s="621"/>
      <c r="DI13" s="621"/>
      <c r="DJ13" s="621"/>
      <c r="DK13" s="621"/>
      <c r="DL13" s="621"/>
      <c r="DM13" s="621"/>
      <c r="DN13" s="621"/>
      <c r="DO13" s="621"/>
      <c r="DP13" s="622"/>
      <c r="DQ13" s="626">
        <v>317576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21735</v>
      </c>
      <c r="BH14" s="621"/>
      <c r="BI14" s="621"/>
      <c r="BJ14" s="621"/>
      <c r="BK14" s="621"/>
      <c r="BL14" s="621"/>
      <c r="BM14" s="621"/>
      <c r="BN14" s="622"/>
      <c r="BO14" s="673">
        <v>3.9</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253720</v>
      </c>
      <c r="CS14" s="621"/>
      <c r="CT14" s="621"/>
      <c r="CU14" s="621"/>
      <c r="CV14" s="621"/>
      <c r="CW14" s="621"/>
      <c r="CX14" s="621"/>
      <c r="CY14" s="622"/>
      <c r="CZ14" s="673">
        <v>3.9</v>
      </c>
      <c r="DA14" s="673"/>
      <c r="DB14" s="673"/>
      <c r="DC14" s="673"/>
      <c r="DD14" s="626">
        <v>24778</v>
      </c>
      <c r="DE14" s="621"/>
      <c r="DF14" s="621"/>
      <c r="DG14" s="621"/>
      <c r="DH14" s="621"/>
      <c r="DI14" s="621"/>
      <c r="DJ14" s="621"/>
      <c r="DK14" s="621"/>
      <c r="DL14" s="621"/>
      <c r="DM14" s="621"/>
      <c r="DN14" s="621"/>
      <c r="DO14" s="621"/>
      <c r="DP14" s="622"/>
      <c r="DQ14" s="626">
        <v>229358</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1051</v>
      </c>
      <c r="S15" s="621"/>
      <c r="T15" s="621"/>
      <c r="U15" s="621"/>
      <c r="V15" s="621"/>
      <c r="W15" s="621"/>
      <c r="X15" s="621"/>
      <c r="Y15" s="622"/>
      <c r="Z15" s="673">
        <v>0</v>
      </c>
      <c r="AA15" s="673"/>
      <c r="AB15" s="673"/>
      <c r="AC15" s="673"/>
      <c r="AD15" s="674">
        <v>1051</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37690</v>
      </c>
      <c r="BH15" s="621"/>
      <c r="BI15" s="621"/>
      <c r="BJ15" s="621"/>
      <c r="BK15" s="621"/>
      <c r="BL15" s="621"/>
      <c r="BM15" s="621"/>
      <c r="BN15" s="622"/>
      <c r="BO15" s="673">
        <v>6.8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1022581</v>
      </c>
      <c r="CS15" s="621"/>
      <c r="CT15" s="621"/>
      <c r="CU15" s="621"/>
      <c r="CV15" s="621"/>
      <c r="CW15" s="621"/>
      <c r="CX15" s="621"/>
      <c r="CY15" s="622"/>
      <c r="CZ15" s="673">
        <v>15.6</v>
      </c>
      <c r="DA15" s="673"/>
      <c r="DB15" s="673"/>
      <c r="DC15" s="673"/>
      <c r="DD15" s="626">
        <v>565336</v>
      </c>
      <c r="DE15" s="621"/>
      <c r="DF15" s="621"/>
      <c r="DG15" s="621"/>
      <c r="DH15" s="621"/>
      <c r="DI15" s="621"/>
      <c r="DJ15" s="621"/>
      <c r="DK15" s="621"/>
      <c r="DL15" s="621"/>
      <c r="DM15" s="621"/>
      <c r="DN15" s="621"/>
      <c r="DO15" s="621"/>
      <c r="DP15" s="622"/>
      <c r="DQ15" s="626">
        <v>445542</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3372188</v>
      </c>
      <c r="S16" s="621"/>
      <c r="T16" s="621"/>
      <c r="U16" s="621"/>
      <c r="V16" s="621"/>
      <c r="W16" s="621"/>
      <c r="X16" s="621"/>
      <c r="Y16" s="622"/>
      <c r="Z16" s="673">
        <v>49.3</v>
      </c>
      <c r="AA16" s="673"/>
      <c r="AB16" s="673"/>
      <c r="AC16" s="673"/>
      <c r="AD16" s="674">
        <v>2942003</v>
      </c>
      <c r="AE16" s="674"/>
      <c r="AF16" s="674"/>
      <c r="AG16" s="674"/>
      <c r="AH16" s="674"/>
      <c r="AI16" s="674"/>
      <c r="AJ16" s="674"/>
      <c r="AK16" s="674"/>
      <c r="AL16" s="643">
        <v>80.099999999999994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22883</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3994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2942003</v>
      </c>
      <c r="S17" s="621"/>
      <c r="T17" s="621"/>
      <c r="U17" s="621"/>
      <c r="V17" s="621"/>
      <c r="W17" s="621"/>
      <c r="X17" s="621"/>
      <c r="Y17" s="622"/>
      <c r="Z17" s="673">
        <v>43</v>
      </c>
      <c r="AA17" s="673"/>
      <c r="AB17" s="673"/>
      <c r="AC17" s="673"/>
      <c r="AD17" s="674">
        <v>2942003</v>
      </c>
      <c r="AE17" s="674"/>
      <c r="AF17" s="674"/>
      <c r="AG17" s="674"/>
      <c r="AH17" s="674"/>
      <c r="AI17" s="674"/>
      <c r="AJ17" s="674"/>
      <c r="AK17" s="674"/>
      <c r="AL17" s="643">
        <v>80.099999999999994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716121</v>
      </c>
      <c r="CS17" s="621"/>
      <c r="CT17" s="621"/>
      <c r="CU17" s="621"/>
      <c r="CV17" s="621"/>
      <c r="CW17" s="621"/>
      <c r="CX17" s="621"/>
      <c r="CY17" s="622"/>
      <c r="CZ17" s="673">
        <v>10.9</v>
      </c>
      <c r="DA17" s="673"/>
      <c r="DB17" s="673"/>
      <c r="DC17" s="673"/>
      <c r="DD17" s="626" t="s">
        <v>112</v>
      </c>
      <c r="DE17" s="621"/>
      <c r="DF17" s="621"/>
      <c r="DG17" s="621"/>
      <c r="DH17" s="621"/>
      <c r="DI17" s="621"/>
      <c r="DJ17" s="621"/>
      <c r="DK17" s="621"/>
      <c r="DL17" s="621"/>
      <c r="DM17" s="621"/>
      <c r="DN17" s="621"/>
      <c r="DO17" s="621"/>
      <c r="DP17" s="622"/>
      <c r="DQ17" s="626">
        <v>653374</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430185</v>
      </c>
      <c r="S18" s="621"/>
      <c r="T18" s="621"/>
      <c r="U18" s="621"/>
      <c r="V18" s="621"/>
      <c r="W18" s="621"/>
      <c r="X18" s="621"/>
      <c r="Y18" s="622"/>
      <c r="Z18" s="673">
        <v>6.3</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5129</v>
      </c>
      <c r="BH19" s="621"/>
      <c r="BI19" s="621"/>
      <c r="BJ19" s="621"/>
      <c r="BK19" s="621"/>
      <c r="BL19" s="621"/>
      <c r="BM19" s="621"/>
      <c r="BN19" s="622"/>
      <c r="BO19" s="673">
        <v>0.9</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4100654</v>
      </c>
      <c r="S20" s="621"/>
      <c r="T20" s="621"/>
      <c r="U20" s="621"/>
      <c r="V20" s="621"/>
      <c r="W20" s="621"/>
      <c r="X20" s="621"/>
      <c r="Y20" s="622"/>
      <c r="Z20" s="673">
        <v>59.9</v>
      </c>
      <c r="AA20" s="673"/>
      <c r="AB20" s="673"/>
      <c r="AC20" s="673"/>
      <c r="AD20" s="674">
        <v>3670469</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5129</v>
      </c>
      <c r="BH20" s="621"/>
      <c r="BI20" s="621"/>
      <c r="BJ20" s="621"/>
      <c r="BK20" s="621"/>
      <c r="BL20" s="621"/>
      <c r="BM20" s="621"/>
      <c r="BN20" s="622"/>
      <c r="BO20" s="673">
        <v>0.9</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6570236</v>
      </c>
      <c r="CS20" s="621"/>
      <c r="CT20" s="621"/>
      <c r="CU20" s="621"/>
      <c r="CV20" s="621"/>
      <c r="CW20" s="621"/>
      <c r="CX20" s="621"/>
      <c r="CY20" s="622"/>
      <c r="CZ20" s="673">
        <v>100</v>
      </c>
      <c r="DA20" s="673"/>
      <c r="DB20" s="673"/>
      <c r="DC20" s="673"/>
      <c r="DD20" s="626">
        <v>1291709</v>
      </c>
      <c r="DE20" s="621"/>
      <c r="DF20" s="621"/>
      <c r="DG20" s="621"/>
      <c r="DH20" s="621"/>
      <c r="DI20" s="621"/>
      <c r="DJ20" s="621"/>
      <c r="DK20" s="621"/>
      <c r="DL20" s="621"/>
      <c r="DM20" s="621"/>
      <c r="DN20" s="621"/>
      <c r="DO20" s="621"/>
      <c r="DP20" s="622"/>
      <c r="DQ20" s="626">
        <v>4325195</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832</v>
      </c>
      <c r="S21" s="621"/>
      <c r="T21" s="621"/>
      <c r="U21" s="621"/>
      <c r="V21" s="621"/>
      <c r="W21" s="621"/>
      <c r="X21" s="621"/>
      <c r="Y21" s="622"/>
      <c r="Z21" s="673">
        <v>0</v>
      </c>
      <c r="AA21" s="673"/>
      <c r="AB21" s="673"/>
      <c r="AC21" s="673"/>
      <c r="AD21" s="674">
        <v>832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5129</v>
      </c>
      <c r="BH21" s="621"/>
      <c r="BI21" s="621"/>
      <c r="BJ21" s="621"/>
      <c r="BK21" s="621"/>
      <c r="BL21" s="621"/>
      <c r="BM21" s="621"/>
      <c r="BN21" s="622"/>
      <c r="BO21" s="673">
        <v>0.9</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28525</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71767</v>
      </c>
      <c r="S23" s="621"/>
      <c r="T23" s="621"/>
      <c r="U23" s="621"/>
      <c r="V23" s="621"/>
      <c r="W23" s="621"/>
      <c r="X23" s="621"/>
      <c r="Y23" s="622"/>
      <c r="Z23" s="673">
        <v>1</v>
      </c>
      <c r="AA23" s="673"/>
      <c r="AB23" s="673"/>
      <c r="AC23" s="673"/>
      <c r="AD23" s="674">
        <v>1399</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16560</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2458745</v>
      </c>
      <c r="CS24" s="671"/>
      <c r="CT24" s="671"/>
      <c r="CU24" s="671"/>
      <c r="CV24" s="671"/>
      <c r="CW24" s="671"/>
      <c r="CX24" s="671"/>
      <c r="CY24" s="718"/>
      <c r="CZ24" s="722">
        <v>37.4</v>
      </c>
      <c r="DA24" s="723"/>
      <c r="DB24" s="723"/>
      <c r="DC24" s="724"/>
      <c r="DD24" s="717">
        <v>1790669</v>
      </c>
      <c r="DE24" s="671"/>
      <c r="DF24" s="671"/>
      <c r="DG24" s="671"/>
      <c r="DH24" s="671"/>
      <c r="DI24" s="671"/>
      <c r="DJ24" s="671"/>
      <c r="DK24" s="718"/>
      <c r="DL24" s="717">
        <v>1757558</v>
      </c>
      <c r="DM24" s="671"/>
      <c r="DN24" s="671"/>
      <c r="DO24" s="671"/>
      <c r="DP24" s="671"/>
      <c r="DQ24" s="671"/>
      <c r="DR24" s="671"/>
      <c r="DS24" s="671"/>
      <c r="DT24" s="671"/>
      <c r="DU24" s="671"/>
      <c r="DV24" s="718"/>
      <c r="DW24" s="719">
        <v>46.1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557840</v>
      </c>
      <c r="S25" s="621"/>
      <c r="T25" s="621"/>
      <c r="U25" s="621"/>
      <c r="V25" s="621"/>
      <c r="W25" s="621"/>
      <c r="X25" s="621"/>
      <c r="Y25" s="622"/>
      <c r="Z25" s="673">
        <v>8.1999999999999993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936717</v>
      </c>
      <c r="CS25" s="639"/>
      <c r="CT25" s="639"/>
      <c r="CU25" s="639"/>
      <c r="CV25" s="639"/>
      <c r="CW25" s="639"/>
      <c r="CX25" s="639"/>
      <c r="CY25" s="640"/>
      <c r="CZ25" s="623">
        <v>14.3</v>
      </c>
      <c r="DA25" s="641"/>
      <c r="DB25" s="641"/>
      <c r="DC25" s="642"/>
      <c r="DD25" s="626">
        <v>857295</v>
      </c>
      <c r="DE25" s="639"/>
      <c r="DF25" s="639"/>
      <c r="DG25" s="639"/>
      <c r="DH25" s="639"/>
      <c r="DI25" s="639"/>
      <c r="DJ25" s="639"/>
      <c r="DK25" s="640"/>
      <c r="DL25" s="626">
        <v>832649</v>
      </c>
      <c r="DM25" s="639"/>
      <c r="DN25" s="639"/>
      <c r="DO25" s="639"/>
      <c r="DP25" s="639"/>
      <c r="DQ25" s="639"/>
      <c r="DR25" s="639"/>
      <c r="DS25" s="639"/>
      <c r="DT25" s="639"/>
      <c r="DU25" s="639"/>
      <c r="DV25" s="640"/>
      <c r="DW25" s="643">
        <v>21.8</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508373</v>
      </c>
      <c r="CS26" s="621"/>
      <c r="CT26" s="621"/>
      <c r="CU26" s="621"/>
      <c r="CV26" s="621"/>
      <c r="CW26" s="621"/>
      <c r="CX26" s="621"/>
      <c r="CY26" s="622"/>
      <c r="CZ26" s="623">
        <v>7.7</v>
      </c>
      <c r="DA26" s="641"/>
      <c r="DB26" s="641"/>
      <c r="DC26" s="642"/>
      <c r="DD26" s="626">
        <v>463671</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381913</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551670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805907</v>
      </c>
      <c r="CS27" s="639"/>
      <c r="CT27" s="639"/>
      <c r="CU27" s="639"/>
      <c r="CV27" s="639"/>
      <c r="CW27" s="639"/>
      <c r="CX27" s="639"/>
      <c r="CY27" s="640"/>
      <c r="CZ27" s="623">
        <v>12.3</v>
      </c>
      <c r="DA27" s="641"/>
      <c r="DB27" s="641"/>
      <c r="DC27" s="642"/>
      <c r="DD27" s="626">
        <v>280000</v>
      </c>
      <c r="DE27" s="639"/>
      <c r="DF27" s="639"/>
      <c r="DG27" s="639"/>
      <c r="DH27" s="639"/>
      <c r="DI27" s="639"/>
      <c r="DJ27" s="639"/>
      <c r="DK27" s="640"/>
      <c r="DL27" s="626">
        <v>271535</v>
      </c>
      <c r="DM27" s="639"/>
      <c r="DN27" s="639"/>
      <c r="DO27" s="639"/>
      <c r="DP27" s="639"/>
      <c r="DQ27" s="639"/>
      <c r="DR27" s="639"/>
      <c r="DS27" s="639"/>
      <c r="DT27" s="639"/>
      <c r="DU27" s="639"/>
      <c r="DV27" s="640"/>
      <c r="DW27" s="643">
        <v>7.1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26727</v>
      </c>
      <c r="S28" s="621"/>
      <c r="T28" s="621"/>
      <c r="U28" s="621"/>
      <c r="V28" s="621"/>
      <c r="W28" s="621"/>
      <c r="X28" s="621"/>
      <c r="Y28" s="622"/>
      <c r="Z28" s="673">
        <v>0.4</v>
      </c>
      <c r="AA28" s="673"/>
      <c r="AB28" s="673"/>
      <c r="AC28" s="673"/>
      <c r="AD28" s="674">
        <v>1093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716121</v>
      </c>
      <c r="CS28" s="621"/>
      <c r="CT28" s="621"/>
      <c r="CU28" s="621"/>
      <c r="CV28" s="621"/>
      <c r="CW28" s="621"/>
      <c r="CX28" s="621"/>
      <c r="CY28" s="622"/>
      <c r="CZ28" s="623">
        <v>10.9</v>
      </c>
      <c r="DA28" s="641"/>
      <c r="DB28" s="641"/>
      <c r="DC28" s="642"/>
      <c r="DD28" s="626">
        <v>653374</v>
      </c>
      <c r="DE28" s="621"/>
      <c r="DF28" s="621"/>
      <c r="DG28" s="621"/>
      <c r="DH28" s="621"/>
      <c r="DI28" s="621"/>
      <c r="DJ28" s="621"/>
      <c r="DK28" s="622"/>
      <c r="DL28" s="626">
        <v>653374</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4320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716033</v>
      </c>
      <c r="CS29" s="639"/>
      <c r="CT29" s="639"/>
      <c r="CU29" s="639"/>
      <c r="CV29" s="639"/>
      <c r="CW29" s="639"/>
      <c r="CX29" s="639"/>
      <c r="CY29" s="640"/>
      <c r="CZ29" s="623">
        <v>10.9</v>
      </c>
      <c r="DA29" s="641"/>
      <c r="DB29" s="641"/>
      <c r="DC29" s="642"/>
      <c r="DD29" s="626">
        <v>653286</v>
      </c>
      <c r="DE29" s="639"/>
      <c r="DF29" s="639"/>
      <c r="DG29" s="639"/>
      <c r="DH29" s="639"/>
      <c r="DI29" s="639"/>
      <c r="DJ29" s="639"/>
      <c r="DK29" s="640"/>
      <c r="DL29" s="626">
        <v>653286</v>
      </c>
      <c r="DM29" s="639"/>
      <c r="DN29" s="639"/>
      <c r="DO29" s="639"/>
      <c r="DP29" s="639"/>
      <c r="DQ29" s="639"/>
      <c r="DR29" s="639"/>
      <c r="DS29" s="639"/>
      <c r="DT29" s="639"/>
      <c r="DU29" s="639"/>
      <c r="DV29" s="640"/>
      <c r="DW29" s="643">
        <v>17.100000000000001</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78144</v>
      </c>
      <c r="S30" s="621"/>
      <c r="T30" s="621"/>
      <c r="U30" s="621"/>
      <c r="V30" s="621"/>
      <c r="W30" s="621"/>
      <c r="X30" s="621"/>
      <c r="Y30" s="622"/>
      <c r="Z30" s="673">
        <v>1.1000000000000001</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98.8</v>
      </c>
      <c r="BH30" s="687"/>
      <c r="BI30" s="687"/>
      <c r="BJ30" s="687"/>
      <c r="BK30" s="687"/>
      <c r="BL30" s="687"/>
      <c r="BM30" s="688">
        <v>96.4</v>
      </c>
      <c r="BN30" s="687"/>
      <c r="BO30" s="687"/>
      <c r="BP30" s="687"/>
      <c r="BQ30" s="689"/>
      <c r="BR30" s="686">
        <v>98.7</v>
      </c>
      <c r="BS30" s="687"/>
      <c r="BT30" s="687"/>
      <c r="BU30" s="687"/>
      <c r="BV30" s="687"/>
      <c r="BW30" s="687"/>
      <c r="BX30" s="688">
        <v>95.7</v>
      </c>
      <c r="BY30" s="687"/>
      <c r="BZ30" s="687"/>
      <c r="CA30" s="687"/>
      <c r="CB30" s="689"/>
      <c r="CD30" s="692"/>
      <c r="CE30" s="693"/>
      <c r="CF30" s="657" t="s">
        <v>292</v>
      </c>
      <c r="CG30" s="654"/>
      <c r="CH30" s="654"/>
      <c r="CI30" s="654"/>
      <c r="CJ30" s="654"/>
      <c r="CK30" s="654"/>
      <c r="CL30" s="654"/>
      <c r="CM30" s="654"/>
      <c r="CN30" s="654"/>
      <c r="CO30" s="654"/>
      <c r="CP30" s="654"/>
      <c r="CQ30" s="655"/>
      <c r="CR30" s="620">
        <v>657850</v>
      </c>
      <c r="CS30" s="621"/>
      <c r="CT30" s="621"/>
      <c r="CU30" s="621"/>
      <c r="CV30" s="621"/>
      <c r="CW30" s="621"/>
      <c r="CX30" s="621"/>
      <c r="CY30" s="622"/>
      <c r="CZ30" s="623">
        <v>10</v>
      </c>
      <c r="DA30" s="641"/>
      <c r="DB30" s="641"/>
      <c r="DC30" s="642"/>
      <c r="DD30" s="626">
        <v>599541</v>
      </c>
      <c r="DE30" s="621"/>
      <c r="DF30" s="621"/>
      <c r="DG30" s="621"/>
      <c r="DH30" s="621"/>
      <c r="DI30" s="621"/>
      <c r="DJ30" s="621"/>
      <c r="DK30" s="622"/>
      <c r="DL30" s="626">
        <v>599541</v>
      </c>
      <c r="DM30" s="621"/>
      <c r="DN30" s="621"/>
      <c r="DO30" s="621"/>
      <c r="DP30" s="621"/>
      <c r="DQ30" s="621"/>
      <c r="DR30" s="621"/>
      <c r="DS30" s="621"/>
      <c r="DT30" s="621"/>
      <c r="DU30" s="621"/>
      <c r="DV30" s="622"/>
      <c r="DW30" s="643">
        <v>15.7</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287179</v>
      </c>
      <c r="S31" s="621"/>
      <c r="T31" s="621"/>
      <c r="U31" s="621"/>
      <c r="V31" s="621"/>
      <c r="W31" s="621"/>
      <c r="X31" s="621"/>
      <c r="Y31" s="622"/>
      <c r="Z31" s="673">
        <v>4.2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97.5</v>
      </c>
      <c r="BN31" s="685"/>
      <c r="BO31" s="685"/>
      <c r="BP31" s="685"/>
      <c r="BQ31" s="649"/>
      <c r="BR31" s="684">
        <v>98.9</v>
      </c>
      <c r="BS31" s="639"/>
      <c r="BT31" s="639"/>
      <c r="BU31" s="639"/>
      <c r="BV31" s="639"/>
      <c r="BW31" s="639"/>
      <c r="BX31" s="675">
        <v>97.6</v>
      </c>
      <c r="BY31" s="685"/>
      <c r="BZ31" s="685"/>
      <c r="CA31" s="685"/>
      <c r="CB31" s="649"/>
      <c r="CD31" s="692"/>
      <c r="CE31" s="693"/>
      <c r="CF31" s="657" t="s">
        <v>296</v>
      </c>
      <c r="CG31" s="654"/>
      <c r="CH31" s="654"/>
      <c r="CI31" s="654"/>
      <c r="CJ31" s="654"/>
      <c r="CK31" s="654"/>
      <c r="CL31" s="654"/>
      <c r="CM31" s="654"/>
      <c r="CN31" s="654"/>
      <c r="CO31" s="654"/>
      <c r="CP31" s="654"/>
      <c r="CQ31" s="655"/>
      <c r="CR31" s="620">
        <v>58183</v>
      </c>
      <c r="CS31" s="639"/>
      <c r="CT31" s="639"/>
      <c r="CU31" s="639"/>
      <c r="CV31" s="639"/>
      <c r="CW31" s="639"/>
      <c r="CX31" s="639"/>
      <c r="CY31" s="640"/>
      <c r="CZ31" s="623">
        <v>0.9</v>
      </c>
      <c r="DA31" s="641"/>
      <c r="DB31" s="641"/>
      <c r="DC31" s="642"/>
      <c r="DD31" s="626">
        <v>53745</v>
      </c>
      <c r="DE31" s="639"/>
      <c r="DF31" s="639"/>
      <c r="DG31" s="639"/>
      <c r="DH31" s="639"/>
      <c r="DI31" s="639"/>
      <c r="DJ31" s="639"/>
      <c r="DK31" s="640"/>
      <c r="DL31" s="626">
        <v>53745</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169799</v>
      </c>
      <c r="S32" s="621"/>
      <c r="T32" s="621"/>
      <c r="U32" s="621"/>
      <c r="V32" s="621"/>
      <c r="W32" s="621"/>
      <c r="X32" s="621"/>
      <c r="Y32" s="622"/>
      <c r="Z32" s="673">
        <v>2.5</v>
      </c>
      <c r="AA32" s="673"/>
      <c r="AB32" s="673"/>
      <c r="AC32" s="673"/>
      <c r="AD32" s="674">
        <v>210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98.4</v>
      </c>
      <c r="BH32" s="605"/>
      <c r="BI32" s="605"/>
      <c r="BJ32" s="605"/>
      <c r="BK32" s="605"/>
      <c r="BL32" s="605"/>
      <c r="BM32" s="668">
        <v>94.5</v>
      </c>
      <c r="BN32" s="605"/>
      <c r="BO32" s="605"/>
      <c r="BP32" s="605"/>
      <c r="BQ32" s="662"/>
      <c r="BR32" s="683">
        <v>98.3</v>
      </c>
      <c r="BS32" s="605"/>
      <c r="BT32" s="605"/>
      <c r="BU32" s="605"/>
      <c r="BV32" s="605"/>
      <c r="BW32" s="605"/>
      <c r="BX32" s="668">
        <v>93</v>
      </c>
      <c r="BY32" s="605"/>
      <c r="BZ32" s="605"/>
      <c r="CA32" s="605"/>
      <c r="CB32" s="662"/>
      <c r="CD32" s="694"/>
      <c r="CE32" s="695"/>
      <c r="CF32" s="657" t="s">
        <v>299</v>
      </c>
      <c r="CG32" s="654"/>
      <c r="CH32" s="654"/>
      <c r="CI32" s="654"/>
      <c r="CJ32" s="654"/>
      <c r="CK32" s="654"/>
      <c r="CL32" s="654"/>
      <c r="CM32" s="654"/>
      <c r="CN32" s="654"/>
      <c r="CO32" s="654"/>
      <c r="CP32" s="654"/>
      <c r="CQ32" s="655"/>
      <c r="CR32" s="620">
        <v>88</v>
      </c>
      <c r="CS32" s="621"/>
      <c r="CT32" s="621"/>
      <c r="CU32" s="621"/>
      <c r="CV32" s="621"/>
      <c r="CW32" s="621"/>
      <c r="CX32" s="621"/>
      <c r="CY32" s="622"/>
      <c r="CZ32" s="623">
        <v>0</v>
      </c>
      <c r="DA32" s="641"/>
      <c r="DB32" s="641"/>
      <c r="DC32" s="642"/>
      <c r="DD32" s="626">
        <v>88</v>
      </c>
      <c r="DE32" s="621"/>
      <c r="DF32" s="621"/>
      <c r="DG32" s="621"/>
      <c r="DH32" s="621"/>
      <c r="DI32" s="621"/>
      <c r="DJ32" s="621"/>
      <c r="DK32" s="622"/>
      <c r="DL32" s="626">
        <v>88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1116000</v>
      </c>
      <c r="S33" s="621"/>
      <c r="T33" s="621"/>
      <c r="U33" s="621"/>
      <c r="V33" s="621"/>
      <c r="W33" s="621"/>
      <c r="X33" s="621"/>
      <c r="Y33" s="622"/>
      <c r="Z33" s="673">
        <v>16.3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2796899</v>
      </c>
      <c r="CS33" s="639"/>
      <c r="CT33" s="639"/>
      <c r="CU33" s="639"/>
      <c r="CV33" s="639"/>
      <c r="CW33" s="639"/>
      <c r="CX33" s="639"/>
      <c r="CY33" s="640"/>
      <c r="CZ33" s="623">
        <v>42.6</v>
      </c>
      <c r="DA33" s="641"/>
      <c r="DB33" s="641"/>
      <c r="DC33" s="642"/>
      <c r="DD33" s="626">
        <v>2276286</v>
      </c>
      <c r="DE33" s="639"/>
      <c r="DF33" s="639"/>
      <c r="DG33" s="639"/>
      <c r="DH33" s="639"/>
      <c r="DI33" s="639"/>
      <c r="DJ33" s="639"/>
      <c r="DK33" s="640"/>
      <c r="DL33" s="626">
        <v>1451886</v>
      </c>
      <c r="DM33" s="639"/>
      <c r="DN33" s="639"/>
      <c r="DO33" s="639"/>
      <c r="DP33" s="639"/>
      <c r="DQ33" s="639"/>
      <c r="DR33" s="639"/>
      <c r="DS33" s="639"/>
      <c r="DT33" s="639"/>
      <c r="DU33" s="639"/>
      <c r="DV33" s="640"/>
      <c r="DW33" s="643">
        <v>38</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816992</v>
      </c>
      <c r="CS34" s="621"/>
      <c r="CT34" s="621"/>
      <c r="CU34" s="621"/>
      <c r="CV34" s="621"/>
      <c r="CW34" s="621"/>
      <c r="CX34" s="621"/>
      <c r="CY34" s="622"/>
      <c r="CZ34" s="623">
        <v>12.4</v>
      </c>
      <c r="DA34" s="641"/>
      <c r="DB34" s="641"/>
      <c r="DC34" s="642"/>
      <c r="DD34" s="626">
        <v>695704</v>
      </c>
      <c r="DE34" s="621"/>
      <c r="DF34" s="621"/>
      <c r="DG34" s="621"/>
      <c r="DH34" s="621"/>
      <c r="DI34" s="621"/>
      <c r="DJ34" s="621"/>
      <c r="DK34" s="622"/>
      <c r="DL34" s="626">
        <v>495767</v>
      </c>
      <c r="DM34" s="621"/>
      <c r="DN34" s="621"/>
      <c r="DO34" s="621"/>
      <c r="DP34" s="621"/>
      <c r="DQ34" s="621"/>
      <c r="DR34" s="621"/>
      <c r="DS34" s="621"/>
      <c r="DT34" s="621"/>
      <c r="DU34" s="621"/>
      <c r="DV34" s="622"/>
      <c r="DW34" s="643">
        <v>13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142600</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699975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470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52644</v>
      </c>
      <c r="CS35" s="639"/>
      <c r="CT35" s="639"/>
      <c r="CU35" s="639"/>
      <c r="CV35" s="639"/>
      <c r="CW35" s="639"/>
      <c r="CX35" s="639"/>
      <c r="CY35" s="640"/>
      <c r="CZ35" s="623">
        <v>0.8</v>
      </c>
      <c r="DA35" s="641"/>
      <c r="DB35" s="641"/>
      <c r="DC35" s="642"/>
      <c r="DD35" s="626">
        <v>45816</v>
      </c>
      <c r="DE35" s="639"/>
      <c r="DF35" s="639"/>
      <c r="DG35" s="639"/>
      <c r="DH35" s="639"/>
      <c r="DI35" s="639"/>
      <c r="DJ35" s="639"/>
      <c r="DK35" s="640"/>
      <c r="DL35" s="626">
        <v>25336</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6840260</v>
      </c>
      <c r="S36" s="661"/>
      <c r="T36" s="661"/>
      <c r="U36" s="661"/>
      <c r="V36" s="661"/>
      <c r="W36" s="661"/>
      <c r="X36" s="661"/>
      <c r="Y36" s="664"/>
      <c r="Z36" s="665">
        <v>100</v>
      </c>
      <c r="AA36" s="665"/>
      <c r="AB36" s="665"/>
      <c r="AC36" s="665"/>
      <c r="AD36" s="666">
        <v>3674003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158752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-23557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1070968</v>
      </c>
      <c r="CS36" s="621"/>
      <c r="CT36" s="621"/>
      <c r="CU36" s="621"/>
      <c r="CV36" s="621"/>
      <c r="CW36" s="621"/>
      <c r="CX36" s="621"/>
      <c r="CY36" s="622"/>
      <c r="CZ36" s="623">
        <v>16.3</v>
      </c>
      <c r="DA36" s="641"/>
      <c r="DB36" s="641"/>
      <c r="DC36" s="642"/>
      <c r="DD36" s="626">
        <v>893047</v>
      </c>
      <c r="DE36" s="621"/>
      <c r="DF36" s="621"/>
      <c r="DG36" s="621"/>
      <c r="DH36" s="621"/>
      <c r="DI36" s="621"/>
      <c r="DJ36" s="621"/>
      <c r="DK36" s="622"/>
      <c r="DL36" s="626">
        <v>392743</v>
      </c>
      <c r="DM36" s="621"/>
      <c r="DN36" s="621"/>
      <c r="DO36" s="621"/>
      <c r="DP36" s="621"/>
      <c r="DQ36" s="621"/>
      <c r="DR36" s="621"/>
      <c r="DS36" s="621"/>
      <c r="DT36" s="621"/>
      <c r="DU36" s="621"/>
      <c r="DV36" s="622"/>
      <c r="DW36" s="643">
        <v>10.3</v>
      </c>
      <c r="DX36" s="644"/>
      <c r="DY36" s="644"/>
      <c r="DZ36" s="644"/>
      <c r="EA36" s="644"/>
      <c r="EB36" s="644"/>
      <c r="EC36" s="645"/>
    </row>
    <row r="37" spans="2:133" ht="11.25" customHeight="1">
      <c r="AQ37" s="646" t="s">
        <v>314</v>
      </c>
      <c r="AR37" s="647"/>
      <c r="AS37" s="647"/>
      <c r="AT37" s="647"/>
      <c r="AU37" s="647"/>
      <c r="AV37" s="647"/>
      <c r="AW37" s="647"/>
      <c r="AX37" s="647"/>
      <c r="AY37" s="648"/>
      <c r="AZ37" s="620">
        <v>115557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997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374052</v>
      </c>
      <c r="CS37" s="639"/>
      <c r="CT37" s="639"/>
      <c r="CU37" s="639"/>
      <c r="CV37" s="639"/>
      <c r="CW37" s="639"/>
      <c r="CX37" s="639"/>
      <c r="CY37" s="640"/>
      <c r="CZ37" s="623">
        <v>5.7</v>
      </c>
      <c r="DA37" s="641"/>
      <c r="DB37" s="641"/>
      <c r="DC37" s="642"/>
      <c r="DD37" s="626">
        <v>367152</v>
      </c>
      <c r="DE37" s="639"/>
      <c r="DF37" s="639"/>
      <c r="DG37" s="639"/>
      <c r="DH37" s="639"/>
      <c r="DI37" s="639"/>
      <c r="DJ37" s="639"/>
      <c r="DK37" s="640"/>
      <c r="DL37" s="626">
        <v>338230</v>
      </c>
      <c r="DM37" s="639"/>
      <c r="DN37" s="639"/>
      <c r="DO37" s="639"/>
      <c r="DP37" s="639"/>
      <c r="DQ37" s="639"/>
      <c r="DR37" s="639"/>
      <c r="DS37" s="639"/>
      <c r="DT37" s="639"/>
      <c r="DU37" s="639"/>
      <c r="DV37" s="640"/>
      <c r="DW37" s="643">
        <v>8.9</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1523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699975</v>
      </c>
      <c r="CS38" s="621"/>
      <c r="CT38" s="621"/>
      <c r="CU38" s="621"/>
      <c r="CV38" s="621"/>
      <c r="CW38" s="621"/>
      <c r="CX38" s="621"/>
      <c r="CY38" s="622"/>
      <c r="CZ38" s="623">
        <v>10.7</v>
      </c>
      <c r="DA38" s="641"/>
      <c r="DB38" s="641"/>
      <c r="DC38" s="642"/>
      <c r="DD38" s="626">
        <v>605119</v>
      </c>
      <c r="DE38" s="621"/>
      <c r="DF38" s="621"/>
      <c r="DG38" s="621"/>
      <c r="DH38" s="621"/>
      <c r="DI38" s="621"/>
      <c r="DJ38" s="621"/>
      <c r="DK38" s="622"/>
      <c r="DL38" s="626">
        <v>538040</v>
      </c>
      <c r="DM38" s="621"/>
      <c r="DN38" s="621"/>
      <c r="DO38" s="621"/>
      <c r="DP38" s="621"/>
      <c r="DQ38" s="621"/>
      <c r="DR38" s="621"/>
      <c r="DS38" s="621"/>
      <c r="DT38" s="621"/>
      <c r="DU38" s="621"/>
      <c r="DV38" s="622"/>
      <c r="DW38" s="643">
        <v>14.1</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105385</v>
      </c>
      <c r="CS39" s="639"/>
      <c r="CT39" s="639"/>
      <c r="CU39" s="639"/>
      <c r="CV39" s="639"/>
      <c r="CW39" s="639"/>
      <c r="CX39" s="639"/>
      <c r="CY39" s="640"/>
      <c r="CZ39" s="623">
        <v>1.6</v>
      </c>
      <c r="DA39" s="641"/>
      <c r="DB39" s="641"/>
      <c r="DC39" s="642"/>
      <c r="DD39" s="626" t="s">
        <v>318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72041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50935</v>
      </c>
      <c r="CS40" s="621"/>
      <c r="CT40" s="621"/>
      <c r="CU40" s="621"/>
      <c r="CV40" s="621"/>
      <c r="CW40" s="621"/>
      <c r="CX40" s="621"/>
      <c r="CY40" s="622"/>
      <c r="CZ40" s="623">
        <v>0.8</v>
      </c>
      <c r="DA40" s="641"/>
      <c r="DB40" s="641"/>
      <c r="DC40" s="642"/>
      <c r="DD40" s="626">
        <v>36600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353625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1314592</v>
      </c>
      <c r="CS42" s="621"/>
      <c r="CT42" s="621"/>
      <c r="CU42" s="621"/>
      <c r="CV42" s="621"/>
      <c r="CW42" s="621"/>
      <c r="CX42" s="621"/>
      <c r="CY42" s="622"/>
      <c r="CZ42" s="623">
        <v>20</v>
      </c>
      <c r="DA42" s="624"/>
      <c r="DB42" s="624"/>
      <c r="DC42" s="625"/>
      <c r="DD42" s="626">
        <v>258240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25472</v>
      </c>
      <c r="CS43" s="639"/>
      <c r="CT43" s="639"/>
      <c r="CU43" s="639"/>
      <c r="CV43" s="639"/>
      <c r="CW43" s="639"/>
      <c r="CX43" s="639"/>
      <c r="CY43" s="640"/>
      <c r="CZ43" s="623">
        <v>0.4</v>
      </c>
      <c r="DA43" s="641"/>
      <c r="DB43" s="641"/>
      <c r="DC43" s="642"/>
      <c r="DD43" s="626">
        <v>25472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1291709</v>
      </c>
      <c r="CS44" s="621"/>
      <c r="CT44" s="621"/>
      <c r="CU44" s="621"/>
      <c r="CV44" s="621"/>
      <c r="CW44" s="621"/>
      <c r="CX44" s="621"/>
      <c r="CY44" s="622"/>
      <c r="CZ44" s="623">
        <v>19.7</v>
      </c>
      <c r="DA44" s="624"/>
      <c r="DB44" s="624"/>
      <c r="DC44" s="625"/>
      <c r="DD44" s="626">
        <v>254246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249082</v>
      </c>
      <c r="CS45" s="639"/>
      <c r="CT45" s="639"/>
      <c r="CU45" s="639"/>
      <c r="CV45" s="639"/>
      <c r="CW45" s="639"/>
      <c r="CX45" s="639"/>
      <c r="CY45" s="640"/>
      <c r="CZ45" s="623">
        <v>3.8</v>
      </c>
      <c r="DA45" s="641"/>
      <c r="DB45" s="641"/>
      <c r="DC45" s="642"/>
      <c r="DD45" s="626">
        <v>23837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1000504</v>
      </c>
      <c r="CS46" s="621"/>
      <c r="CT46" s="621"/>
      <c r="CU46" s="621"/>
      <c r="CV46" s="621"/>
      <c r="CW46" s="621"/>
      <c r="CX46" s="621"/>
      <c r="CY46" s="622"/>
      <c r="CZ46" s="623">
        <v>15.2</v>
      </c>
      <c r="DA46" s="624"/>
      <c r="DB46" s="624"/>
      <c r="DC46" s="625"/>
      <c r="DD46" s="626">
        <v>228563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22883</v>
      </c>
      <c r="CS47" s="639"/>
      <c r="CT47" s="639"/>
      <c r="CU47" s="639"/>
      <c r="CV47" s="639"/>
      <c r="CW47" s="639"/>
      <c r="CX47" s="639"/>
      <c r="CY47" s="640"/>
      <c r="CZ47" s="623">
        <v>0.3</v>
      </c>
      <c r="DA47" s="641"/>
      <c r="DB47" s="641"/>
      <c r="DC47" s="642"/>
      <c r="DD47" s="626">
        <v>3994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6570236</v>
      </c>
      <c r="CS49" s="605"/>
      <c r="CT49" s="605"/>
      <c r="CU49" s="605"/>
      <c r="CV49" s="605"/>
      <c r="CW49" s="605"/>
      <c r="CX49" s="605"/>
      <c r="CY49" s="606"/>
      <c r="CZ49" s="607">
        <v>100</v>
      </c>
      <c r="DA49" s="608"/>
      <c r="DB49" s="608"/>
      <c r="DC49" s="609"/>
      <c r="DD49" s="610">
        <v>4325195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6826</v>
      </c>
      <c r="R7" s="1134"/>
      <c r="S7" s="1134"/>
      <c r="T7" s="1134"/>
      <c r="U7" s="1134"/>
      <c r="V7" s="1134">
        <v>6556</v>
      </c>
      <c r="W7" s="1134"/>
      <c r="X7" s="1134"/>
      <c r="Y7" s="1134"/>
      <c r="Z7" s="1134"/>
      <c r="AA7" s="1134">
        <v>270</v>
      </c>
      <c r="AB7" s="1134"/>
      <c r="AC7" s="1134"/>
      <c r="AD7" s="1134"/>
      <c r="AE7" s="1135"/>
      <c r="AF7" s="1136">
        <v>224</v>
      </c>
      <c r="AG7" s="1137"/>
      <c r="AH7" s="1137"/>
      <c r="AI7" s="1137"/>
      <c r="AJ7" s="1138"/>
      <c r="AK7" s="1120" t="s">
        <v>538</v>
      </c>
      <c r="AL7" s="1121"/>
      <c r="AM7" s="1121"/>
      <c r="AN7" s="1121"/>
      <c r="AO7" s="1121"/>
      <c r="AP7" s="1121">
        <v>7623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534</v>
      </c>
      <c r="BT7" s="1125"/>
      <c r="BU7" s="1125"/>
      <c r="BV7" s="1125"/>
      <c r="BW7" s="1125"/>
      <c r="BX7" s="1125"/>
      <c r="BY7" s="1125"/>
      <c r="BZ7" s="1125"/>
      <c r="CA7" s="1125"/>
      <c r="CB7" s="1125"/>
      <c r="CC7" s="1125"/>
      <c r="CD7" s="1125"/>
      <c r="CE7" s="1125"/>
      <c r="CF7" s="1125"/>
      <c r="CG7" s="1126"/>
      <c r="CH7" s="1117">
        <v>0</v>
      </c>
      <c r="CI7" s="1118"/>
      <c r="CJ7" s="1118"/>
      <c r="CK7" s="1118"/>
      <c r="CL7" s="1119"/>
      <c r="CM7" s="1117">
        <v>11</v>
      </c>
      <c r="CN7" s="1118"/>
      <c r="CO7" s="1118"/>
      <c r="CP7" s="1118"/>
      <c r="CQ7" s="1119"/>
      <c r="CR7" s="1117">
        <v>9</v>
      </c>
      <c r="CS7" s="1118"/>
      <c r="CT7" s="1118"/>
      <c r="CU7" s="1118"/>
      <c r="CV7" s="1119"/>
      <c r="CW7" s="1117" t="s">
        <v>549</v>
      </c>
      <c r="CX7" s="1118"/>
      <c r="CY7" s="1118"/>
      <c r="CZ7" s="1118"/>
      <c r="DA7" s="1119"/>
      <c r="DB7" s="1117" t="s">
        <v>549</v>
      </c>
      <c r="DC7" s="1118"/>
      <c r="DD7" s="1118"/>
      <c r="DE7" s="1118"/>
      <c r="DF7" s="1119"/>
      <c r="DG7" s="1117" t="s">
        <v>549</v>
      </c>
      <c r="DH7" s="1118"/>
      <c r="DI7" s="1118"/>
      <c r="DJ7" s="1118"/>
      <c r="DK7" s="1119"/>
      <c r="DL7" s="1117" t="s">
        <v>549</v>
      </c>
      <c r="DM7" s="1118"/>
      <c r="DN7" s="1118"/>
      <c r="DO7" s="1118"/>
      <c r="DP7" s="1119"/>
      <c r="DQ7" s="1117" t="s">
        <v>549</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14</v>
      </c>
      <c r="R8" s="1073"/>
      <c r="S8" s="1073"/>
      <c r="T8" s="1073"/>
      <c r="U8" s="1073"/>
      <c r="V8" s="1073">
        <v>14</v>
      </c>
      <c r="W8" s="1073"/>
      <c r="X8" s="1073"/>
      <c r="Y8" s="1073"/>
      <c r="Z8" s="1073"/>
      <c r="AA8" s="1073">
        <v>0</v>
      </c>
      <c r="AB8" s="1073"/>
      <c r="AC8" s="1073"/>
      <c r="AD8" s="1073"/>
      <c r="AE8" s="1074"/>
      <c r="AF8" s="1048">
        <v>0</v>
      </c>
      <c r="AG8" s="1049"/>
      <c r="AH8" s="1049"/>
      <c r="AI8" s="1049"/>
      <c r="AJ8" s="1050"/>
      <c r="AK8" s="1115" t="s">
        <v>538</v>
      </c>
      <c r="AL8" s="1116"/>
      <c r="AM8" s="1116"/>
      <c r="AN8" s="1116"/>
      <c r="AO8" s="1116"/>
      <c r="AP8" s="1116" t="s">
        <v>538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535</v>
      </c>
      <c r="BT8" s="1044"/>
      <c r="BU8" s="1044"/>
      <c r="BV8" s="1044"/>
      <c r="BW8" s="1044"/>
      <c r="BX8" s="1044"/>
      <c r="BY8" s="1044"/>
      <c r="BZ8" s="1044"/>
      <c r="CA8" s="1044"/>
      <c r="CB8" s="1044"/>
      <c r="CC8" s="1044"/>
      <c r="CD8" s="1044"/>
      <c r="CE8" s="1044"/>
      <c r="CF8" s="1044"/>
      <c r="CG8" s="1045"/>
      <c r="CH8" s="1018">
        <v>2</v>
      </c>
      <c r="CI8" s="1019"/>
      <c r="CJ8" s="1019"/>
      <c r="CK8" s="1019"/>
      <c r="CL8" s="1020"/>
      <c r="CM8" s="1018">
        <v>27</v>
      </c>
      <c r="CN8" s="1019"/>
      <c r="CO8" s="1019"/>
      <c r="CP8" s="1019"/>
      <c r="CQ8" s="1020"/>
      <c r="CR8" s="1018">
        <v>7</v>
      </c>
      <c r="CS8" s="1019"/>
      <c r="CT8" s="1019"/>
      <c r="CU8" s="1019"/>
      <c r="CV8" s="1020"/>
      <c r="CW8" s="1018" t="s">
        <v>549</v>
      </c>
      <c r="CX8" s="1019"/>
      <c r="CY8" s="1019"/>
      <c r="CZ8" s="1019"/>
      <c r="DA8" s="1020"/>
      <c r="DB8" s="1018" t="s">
        <v>549</v>
      </c>
      <c r="DC8" s="1019"/>
      <c r="DD8" s="1019"/>
      <c r="DE8" s="1019"/>
      <c r="DF8" s="1020"/>
      <c r="DG8" s="1018" t="s">
        <v>549</v>
      </c>
      <c r="DH8" s="1019"/>
      <c r="DI8" s="1019"/>
      <c r="DJ8" s="1019"/>
      <c r="DK8" s="1020"/>
      <c r="DL8" s="1018" t="s">
        <v>549</v>
      </c>
      <c r="DM8" s="1019"/>
      <c r="DN8" s="1019"/>
      <c r="DO8" s="1019"/>
      <c r="DP8" s="1020"/>
      <c r="DQ8" s="1018" t="s">
        <v>550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536</v>
      </c>
      <c r="BT9" s="1044"/>
      <c r="BU9" s="1044"/>
      <c r="BV9" s="1044"/>
      <c r="BW9" s="1044"/>
      <c r="BX9" s="1044"/>
      <c r="BY9" s="1044"/>
      <c r="BZ9" s="1044"/>
      <c r="CA9" s="1044"/>
      <c r="CB9" s="1044"/>
      <c r="CC9" s="1044"/>
      <c r="CD9" s="1044"/>
      <c r="CE9" s="1044"/>
      <c r="CF9" s="1044"/>
      <c r="CG9" s="1045"/>
      <c r="CH9" s="1018">
        <v>4</v>
      </c>
      <c r="CI9" s="1019"/>
      <c r="CJ9" s="1019"/>
      <c r="CK9" s="1019"/>
      <c r="CL9" s="1020"/>
      <c r="CM9" s="1018">
        <v>133</v>
      </c>
      <c r="CN9" s="1019"/>
      <c r="CO9" s="1019"/>
      <c r="CP9" s="1019"/>
      <c r="CQ9" s="1020"/>
      <c r="CR9" s="1018">
        <v>30</v>
      </c>
      <c r="CS9" s="1019"/>
      <c r="CT9" s="1019"/>
      <c r="CU9" s="1019"/>
      <c r="CV9" s="1020"/>
      <c r="CW9" s="1018">
        <v>10</v>
      </c>
      <c r="CX9" s="1019"/>
      <c r="CY9" s="1019"/>
      <c r="CZ9" s="1019"/>
      <c r="DA9" s="1020"/>
      <c r="DB9" s="1018" t="s">
        <v>549</v>
      </c>
      <c r="DC9" s="1019"/>
      <c r="DD9" s="1019"/>
      <c r="DE9" s="1019"/>
      <c r="DF9" s="1020"/>
      <c r="DG9" s="1018" t="s">
        <v>549</v>
      </c>
      <c r="DH9" s="1019"/>
      <c r="DI9" s="1019"/>
      <c r="DJ9" s="1019"/>
      <c r="DK9" s="1020"/>
      <c r="DL9" s="1018" t="s">
        <v>549</v>
      </c>
      <c r="DM9" s="1019"/>
      <c r="DN9" s="1019"/>
      <c r="DO9" s="1019"/>
      <c r="DP9" s="1020"/>
      <c r="DQ9" s="1018" t="s">
        <v>549</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537</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3</v>
      </c>
      <c r="CN10" s="1019"/>
      <c r="CO10" s="1019"/>
      <c r="CP10" s="1019"/>
      <c r="CQ10" s="1020"/>
      <c r="CR10" s="1018">
        <v>3</v>
      </c>
      <c r="CS10" s="1019"/>
      <c r="CT10" s="1019"/>
      <c r="CU10" s="1019"/>
      <c r="CV10" s="1020"/>
      <c r="CW10" s="1018" t="s">
        <v>549</v>
      </c>
      <c r="CX10" s="1019"/>
      <c r="CY10" s="1019"/>
      <c r="CZ10" s="1019"/>
      <c r="DA10" s="1020"/>
      <c r="DB10" s="1018" t="s">
        <v>549</v>
      </c>
      <c r="DC10" s="1019"/>
      <c r="DD10" s="1019"/>
      <c r="DE10" s="1019"/>
      <c r="DF10" s="1020"/>
      <c r="DG10" s="1018" t="s">
        <v>549</v>
      </c>
      <c r="DH10" s="1019"/>
      <c r="DI10" s="1019"/>
      <c r="DJ10" s="1019"/>
      <c r="DK10" s="1020"/>
      <c r="DL10" s="1018" t="s">
        <v>549</v>
      </c>
      <c r="DM10" s="1019"/>
      <c r="DN10" s="1019"/>
      <c r="DO10" s="1019"/>
      <c r="DP10" s="1020"/>
      <c r="DQ10" s="1018" t="s">
        <v>549</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6840</v>
      </c>
      <c r="R23" s="1098"/>
      <c r="S23" s="1098"/>
      <c r="T23" s="1098"/>
      <c r="U23" s="1098"/>
      <c r="V23" s="1098">
        <v>6570</v>
      </c>
      <c r="W23" s="1098"/>
      <c r="X23" s="1098"/>
      <c r="Y23" s="1098"/>
      <c r="Z23" s="1098"/>
      <c r="AA23" s="1098">
        <v>270</v>
      </c>
      <c r="AB23" s="1098"/>
      <c r="AC23" s="1098"/>
      <c r="AD23" s="1098"/>
      <c r="AE23" s="1099"/>
      <c r="AF23" s="1100">
        <v>224</v>
      </c>
      <c r="AG23" s="1098"/>
      <c r="AH23" s="1098"/>
      <c r="AI23" s="1098"/>
      <c r="AJ23" s="1101"/>
      <c r="AK23" s="1102"/>
      <c r="AL23" s="1103"/>
      <c r="AM23" s="1103"/>
      <c r="AN23" s="1103"/>
      <c r="AO23" s="1103"/>
      <c r="AP23" s="1098">
        <v>7623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899</v>
      </c>
      <c r="R28" s="1083"/>
      <c r="S28" s="1083"/>
      <c r="T28" s="1083"/>
      <c r="U28" s="1083"/>
      <c r="V28" s="1083">
        <v>899</v>
      </c>
      <c r="W28" s="1083"/>
      <c r="X28" s="1083"/>
      <c r="Y28" s="1083"/>
      <c r="Z28" s="1083"/>
      <c r="AA28" s="1083">
        <v>0</v>
      </c>
      <c r="AB28" s="1083"/>
      <c r="AC28" s="1083"/>
      <c r="AD28" s="1083"/>
      <c r="AE28" s="1084"/>
      <c r="AF28" s="1085">
        <v>0</v>
      </c>
      <c r="AG28" s="1083"/>
      <c r="AH28" s="1083"/>
      <c r="AI28" s="1083"/>
      <c r="AJ28" s="1086"/>
      <c r="AK28" s="1087">
        <v>72</v>
      </c>
      <c r="AL28" s="1075"/>
      <c r="AM28" s="1075"/>
      <c r="AN28" s="1075"/>
      <c r="AO28" s="1075"/>
      <c r="AP28" s="1075" t="s">
        <v>538</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1032</v>
      </c>
      <c r="R29" s="1073"/>
      <c r="S29" s="1073"/>
      <c r="T29" s="1073"/>
      <c r="U29" s="1073"/>
      <c r="V29" s="1073">
        <v>1030</v>
      </c>
      <c r="W29" s="1073"/>
      <c r="X29" s="1073"/>
      <c r="Y29" s="1073"/>
      <c r="Z29" s="1073"/>
      <c r="AA29" s="1073">
        <v>1</v>
      </c>
      <c r="AB29" s="1073"/>
      <c r="AC29" s="1073"/>
      <c r="AD29" s="1073"/>
      <c r="AE29" s="1074"/>
      <c r="AF29" s="1048">
        <v>1</v>
      </c>
      <c r="AG29" s="1049"/>
      <c r="AH29" s="1049"/>
      <c r="AI29" s="1049"/>
      <c r="AJ29" s="1050"/>
      <c r="AK29" s="1009">
        <v>174</v>
      </c>
      <c r="AL29" s="1000"/>
      <c r="AM29" s="1000"/>
      <c r="AN29" s="1000"/>
      <c r="AO29" s="1000"/>
      <c r="AP29" s="1010" t="s">
        <v>538</v>
      </c>
      <c r="AQ29" s="1008"/>
      <c r="AR29" s="1008"/>
      <c r="AS29" s="1008"/>
      <c r="AT29" s="1009"/>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94</v>
      </c>
      <c r="R30" s="1073"/>
      <c r="S30" s="1073"/>
      <c r="T30" s="1073"/>
      <c r="U30" s="1073"/>
      <c r="V30" s="1073">
        <v>94</v>
      </c>
      <c r="W30" s="1073"/>
      <c r="X30" s="1073"/>
      <c r="Y30" s="1073"/>
      <c r="Z30" s="1073"/>
      <c r="AA30" s="1073">
        <v>0</v>
      </c>
      <c r="AB30" s="1073"/>
      <c r="AC30" s="1073"/>
      <c r="AD30" s="1073"/>
      <c r="AE30" s="1074"/>
      <c r="AF30" s="1048">
        <v>0</v>
      </c>
      <c r="AG30" s="1049"/>
      <c r="AH30" s="1049"/>
      <c r="AI30" s="1049"/>
      <c r="AJ30" s="1050"/>
      <c r="AK30" s="1009">
        <v>44</v>
      </c>
      <c r="AL30" s="1000"/>
      <c r="AM30" s="1000"/>
      <c r="AN30" s="1000"/>
      <c r="AO30" s="1000"/>
      <c r="AP30" s="1010" t="s">
        <v>538</v>
      </c>
      <c r="AQ30" s="1008"/>
      <c r="AR30" s="1008"/>
      <c r="AS30" s="1008"/>
      <c r="AT30" s="1009"/>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63</v>
      </c>
      <c r="R31" s="1073"/>
      <c r="S31" s="1073"/>
      <c r="T31" s="1073"/>
      <c r="U31" s="1073"/>
      <c r="V31" s="1073">
        <v>58</v>
      </c>
      <c r="W31" s="1073"/>
      <c r="X31" s="1073"/>
      <c r="Y31" s="1073"/>
      <c r="Z31" s="1073"/>
      <c r="AA31" s="1073">
        <v>5</v>
      </c>
      <c r="AB31" s="1073"/>
      <c r="AC31" s="1073"/>
      <c r="AD31" s="1073"/>
      <c r="AE31" s="1074"/>
      <c r="AF31" s="1048">
        <v>5</v>
      </c>
      <c r="AG31" s="1049"/>
      <c r="AH31" s="1049"/>
      <c r="AI31" s="1049"/>
      <c r="AJ31" s="1050"/>
      <c r="AK31" s="1009" t="s">
        <v>539</v>
      </c>
      <c r="AL31" s="1000"/>
      <c r="AM31" s="1000"/>
      <c r="AN31" s="1000"/>
      <c r="AO31" s="1000"/>
      <c r="AP31" s="1010" t="s">
        <v>538</v>
      </c>
      <c r="AQ31" s="1008"/>
      <c r="AR31" s="1008"/>
      <c r="AS31" s="1008"/>
      <c r="AT31" s="1009"/>
      <c r="AU31" s="1000" t="s">
        <v>538</v>
      </c>
      <c r="AV31" s="1000"/>
      <c r="AW31" s="1000"/>
      <c r="AX31" s="1000"/>
      <c r="AY31" s="1000"/>
      <c r="AZ31" s="1071" t="s">
        <v>538</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354</v>
      </c>
      <c r="R32" s="1073"/>
      <c r="S32" s="1073"/>
      <c r="T32" s="1073"/>
      <c r="U32" s="1073"/>
      <c r="V32" s="1073">
        <v>326</v>
      </c>
      <c r="W32" s="1073"/>
      <c r="X32" s="1073"/>
      <c r="Y32" s="1073"/>
      <c r="Z32" s="1073"/>
      <c r="AA32" s="1073">
        <v>28</v>
      </c>
      <c r="AB32" s="1073"/>
      <c r="AC32" s="1073"/>
      <c r="AD32" s="1073"/>
      <c r="AE32" s="1074"/>
      <c r="AF32" s="1048">
        <v>28</v>
      </c>
      <c r="AG32" s="1049"/>
      <c r="AH32" s="1049"/>
      <c r="AI32" s="1049"/>
      <c r="AJ32" s="1050"/>
      <c r="AK32" s="1009">
        <v>116</v>
      </c>
      <c r="AL32" s="1000"/>
      <c r="AM32" s="1000"/>
      <c r="AN32" s="1000"/>
      <c r="AO32" s="1000"/>
      <c r="AP32" s="1000">
        <v>1594</v>
      </c>
      <c r="AQ32" s="1000"/>
      <c r="AR32" s="1000"/>
      <c r="AS32" s="1000"/>
      <c r="AT32" s="1000"/>
      <c r="AU32" s="1000">
        <v>936</v>
      </c>
      <c r="AV32" s="1000"/>
      <c r="AW32" s="1000"/>
      <c r="AX32" s="1000"/>
      <c r="AY32" s="1000"/>
      <c r="AZ32" s="1071" t="s">
        <v>538</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275</v>
      </c>
      <c r="R33" s="1073"/>
      <c r="S33" s="1073"/>
      <c r="T33" s="1073"/>
      <c r="U33" s="1073"/>
      <c r="V33" s="1073">
        <v>274</v>
      </c>
      <c r="W33" s="1073"/>
      <c r="X33" s="1073"/>
      <c r="Y33" s="1073"/>
      <c r="Z33" s="1073"/>
      <c r="AA33" s="1073">
        <v>1</v>
      </c>
      <c r="AB33" s="1073"/>
      <c r="AC33" s="1073"/>
      <c r="AD33" s="1073"/>
      <c r="AE33" s="1074"/>
      <c r="AF33" s="1048">
        <v>1</v>
      </c>
      <c r="AG33" s="1049"/>
      <c r="AH33" s="1049"/>
      <c r="AI33" s="1049"/>
      <c r="AJ33" s="1050"/>
      <c r="AK33" s="1009">
        <v>119</v>
      </c>
      <c r="AL33" s="1000"/>
      <c r="AM33" s="1000"/>
      <c r="AN33" s="1000"/>
      <c r="AO33" s="1000"/>
      <c r="AP33" s="1000">
        <v>2115</v>
      </c>
      <c r="AQ33" s="1000"/>
      <c r="AR33" s="1000"/>
      <c r="AS33" s="1000"/>
      <c r="AT33" s="1000"/>
      <c r="AU33" s="1000">
        <v>2026</v>
      </c>
      <c r="AV33" s="1000"/>
      <c r="AW33" s="1000"/>
      <c r="AX33" s="1000"/>
      <c r="AY33" s="1000"/>
      <c r="AZ33" s="1071" t="s">
        <v>538</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67</v>
      </c>
      <c r="R34" s="1073"/>
      <c r="S34" s="1073"/>
      <c r="T34" s="1073"/>
      <c r="U34" s="1073"/>
      <c r="V34" s="1073">
        <v>66</v>
      </c>
      <c r="W34" s="1073"/>
      <c r="X34" s="1073"/>
      <c r="Y34" s="1073"/>
      <c r="Z34" s="1073"/>
      <c r="AA34" s="1073">
        <v>1</v>
      </c>
      <c r="AB34" s="1073"/>
      <c r="AC34" s="1073"/>
      <c r="AD34" s="1073"/>
      <c r="AE34" s="1074"/>
      <c r="AF34" s="1048">
        <v>1</v>
      </c>
      <c r="AG34" s="1049"/>
      <c r="AH34" s="1049"/>
      <c r="AI34" s="1049"/>
      <c r="AJ34" s="1050"/>
      <c r="AK34" s="1009">
        <v>40</v>
      </c>
      <c r="AL34" s="1000"/>
      <c r="AM34" s="1000"/>
      <c r="AN34" s="1000"/>
      <c r="AO34" s="1000"/>
      <c r="AP34" s="1000">
        <v>476</v>
      </c>
      <c r="AQ34" s="1000"/>
      <c r="AR34" s="1000"/>
      <c r="AS34" s="1000"/>
      <c r="AT34" s="1000"/>
      <c r="AU34" s="1000">
        <v>476</v>
      </c>
      <c r="AV34" s="1000"/>
      <c r="AW34" s="1000"/>
      <c r="AX34" s="1000"/>
      <c r="AY34" s="1000"/>
      <c r="AZ34" s="1071" t="s">
        <v>538</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v>
      </c>
      <c r="AG63" s="988"/>
      <c r="AH63" s="988"/>
      <c r="AI63" s="988"/>
      <c r="AJ63" s="1059"/>
      <c r="AK63" s="1060"/>
      <c r="AL63" s="992"/>
      <c r="AM63" s="992"/>
      <c r="AN63" s="992"/>
      <c r="AO63" s="992"/>
      <c r="AP63" s="988">
        <v>4185</v>
      </c>
      <c r="AQ63" s="988"/>
      <c r="AR63" s="988"/>
      <c r="AS63" s="988"/>
      <c r="AT63" s="988"/>
      <c r="AU63" s="988">
        <v>3438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169</v>
      </c>
      <c r="R68" s="1011"/>
      <c r="S68" s="1011"/>
      <c r="T68" s="1011"/>
      <c r="U68" s="1011"/>
      <c r="V68" s="1011">
        <v>164</v>
      </c>
      <c r="W68" s="1011"/>
      <c r="X68" s="1011"/>
      <c r="Y68" s="1011"/>
      <c r="Z68" s="1011"/>
      <c r="AA68" s="1011">
        <v>5</v>
      </c>
      <c r="AB68" s="1011"/>
      <c r="AC68" s="1011"/>
      <c r="AD68" s="1011"/>
      <c r="AE68" s="1011"/>
      <c r="AF68" s="1011">
        <v>5</v>
      </c>
      <c r="AG68" s="1011"/>
      <c r="AH68" s="1011"/>
      <c r="AI68" s="1011"/>
      <c r="AJ68" s="1011"/>
      <c r="AK68" s="1011">
        <v>15</v>
      </c>
      <c r="AL68" s="1011"/>
      <c r="AM68" s="1011"/>
      <c r="AN68" s="1011"/>
      <c r="AO68" s="1011"/>
      <c r="AP68" s="1011">
        <v>144</v>
      </c>
      <c r="AQ68" s="1011"/>
      <c r="AR68" s="1011"/>
      <c r="AS68" s="1011"/>
      <c r="AT68" s="1011"/>
      <c r="AU68" s="1011">
        <v>98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132</v>
      </c>
      <c r="R69" s="1000"/>
      <c r="S69" s="1000"/>
      <c r="T69" s="1000"/>
      <c r="U69" s="1000"/>
      <c r="V69" s="1000">
        <v>121</v>
      </c>
      <c r="W69" s="1000"/>
      <c r="X69" s="1000"/>
      <c r="Y69" s="1000"/>
      <c r="Z69" s="1000"/>
      <c r="AA69" s="1000">
        <v>12</v>
      </c>
      <c r="AB69" s="1000"/>
      <c r="AC69" s="1000"/>
      <c r="AD69" s="1000"/>
      <c r="AE69" s="1000"/>
      <c r="AF69" s="1000">
        <v>2</v>
      </c>
      <c r="AG69" s="1000"/>
      <c r="AH69" s="1000"/>
      <c r="AI69" s="1000"/>
      <c r="AJ69" s="1000"/>
      <c r="AK69" s="1000" t="s">
        <v>548</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72</v>
      </c>
      <c r="R70" s="1000"/>
      <c r="S70" s="1000"/>
      <c r="T70" s="1000"/>
      <c r="U70" s="1000"/>
      <c r="V70" s="1000">
        <v>71</v>
      </c>
      <c r="W70" s="1000"/>
      <c r="X70" s="1000"/>
      <c r="Y70" s="1000"/>
      <c r="Z70" s="1000"/>
      <c r="AA70" s="1000">
        <v>1</v>
      </c>
      <c r="AB70" s="1000"/>
      <c r="AC70" s="1000"/>
      <c r="AD70" s="1000"/>
      <c r="AE70" s="1000"/>
      <c r="AF70" s="1000">
        <v>1</v>
      </c>
      <c r="AG70" s="1000"/>
      <c r="AH70" s="1000"/>
      <c r="AI70" s="1000"/>
      <c r="AJ70" s="1000"/>
      <c r="AK70" s="1000">
        <v>4</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380</v>
      </c>
      <c r="R71" s="1000"/>
      <c r="S71" s="1000"/>
      <c r="T71" s="1000"/>
      <c r="U71" s="1000"/>
      <c r="V71" s="1000">
        <v>360</v>
      </c>
      <c r="W71" s="1000"/>
      <c r="X71" s="1000"/>
      <c r="Y71" s="1000"/>
      <c r="Z71" s="1000"/>
      <c r="AA71" s="1000">
        <v>20</v>
      </c>
      <c r="AB71" s="1000"/>
      <c r="AC71" s="1000"/>
      <c r="AD71" s="1000"/>
      <c r="AE71" s="1000"/>
      <c r="AF71" s="1000">
        <v>15</v>
      </c>
      <c r="AG71" s="1000"/>
      <c r="AH71" s="1000"/>
      <c r="AI71" s="1000"/>
      <c r="AJ71" s="1000"/>
      <c r="AK71" s="1000">
        <v>55</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1853</v>
      </c>
      <c r="R72" s="1000"/>
      <c r="S72" s="1000"/>
      <c r="T72" s="1000"/>
      <c r="U72" s="1000"/>
      <c r="V72" s="1000">
        <v>1832</v>
      </c>
      <c r="W72" s="1000"/>
      <c r="X72" s="1000"/>
      <c r="Y72" s="1000"/>
      <c r="Z72" s="1000"/>
      <c r="AA72" s="1000">
        <v>21</v>
      </c>
      <c r="AB72" s="1000"/>
      <c r="AC72" s="1000"/>
      <c r="AD72" s="1000"/>
      <c r="AE72" s="1000"/>
      <c r="AF72" s="1000">
        <v>21</v>
      </c>
      <c r="AG72" s="1000"/>
      <c r="AH72" s="1000"/>
      <c r="AI72" s="1000"/>
      <c r="AJ72" s="1000"/>
      <c r="AK72" s="1000">
        <v>10</v>
      </c>
      <c r="AL72" s="1000"/>
      <c r="AM72" s="1000"/>
      <c r="AN72" s="1000"/>
      <c r="AO72" s="1000"/>
      <c r="AP72" s="1000">
        <v>226</v>
      </c>
      <c r="AQ72" s="1000"/>
      <c r="AR72" s="1000"/>
      <c r="AS72" s="1000"/>
      <c r="AT72" s="1000"/>
      <c r="AU72" s="1000">
        <v>19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6316</v>
      </c>
      <c r="R73" s="1000"/>
      <c r="S73" s="1000"/>
      <c r="T73" s="1000"/>
      <c r="U73" s="1000"/>
      <c r="V73" s="1000">
        <v>6286</v>
      </c>
      <c r="W73" s="1000"/>
      <c r="X73" s="1000"/>
      <c r="Y73" s="1000"/>
      <c r="Z73" s="1000"/>
      <c r="AA73" s="1000">
        <v>30</v>
      </c>
      <c r="AB73" s="1000"/>
      <c r="AC73" s="1000"/>
      <c r="AD73" s="1000"/>
      <c r="AE73" s="1000"/>
      <c r="AF73" s="1000">
        <v>30</v>
      </c>
      <c r="AG73" s="1000"/>
      <c r="AH73" s="1000"/>
      <c r="AI73" s="1000"/>
      <c r="AJ73" s="1000"/>
      <c r="AK73" s="1000">
        <v>171</v>
      </c>
      <c r="AL73" s="1000"/>
      <c r="AM73" s="1000"/>
      <c r="AN73" s="1000"/>
      <c r="AO73" s="1000"/>
      <c r="AP73" s="1000" t="s">
        <v>548</v>
      </c>
      <c r="AQ73" s="1000"/>
      <c r="AR73" s="1000"/>
      <c r="AS73" s="1000"/>
      <c r="AT73" s="1000"/>
      <c r="AU73" s="1000" t="s">
        <v>548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290</v>
      </c>
      <c r="R74" s="1000"/>
      <c r="S74" s="1000"/>
      <c r="T74" s="1000"/>
      <c r="U74" s="1000"/>
      <c r="V74" s="1000">
        <v>253</v>
      </c>
      <c r="W74" s="1000"/>
      <c r="X74" s="1000"/>
      <c r="Y74" s="1000"/>
      <c r="Z74" s="1000"/>
      <c r="AA74" s="1000">
        <v>37</v>
      </c>
      <c r="AB74" s="1000"/>
      <c r="AC74" s="1000"/>
      <c r="AD74" s="1000"/>
      <c r="AE74" s="1000"/>
      <c r="AF74" s="1000">
        <v>37</v>
      </c>
      <c r="AG74" s="1000"/>
      <c r="AH74" s="1000"/>
      <c r="AI74" s="1000"/>
      <c r="AJ74" s="1000"/>
      <c r="AK74" s="1000">
        <v>26</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110694</v>
      </c>
      <c r="R75" s="1008"/>
      <c r="S75" s="1008"/>
      <c r="T75" s="1008"/>
      <c r="U75" s="1009"/>
      <c r="V75" s="1010">
        <v>107375</v>
      </c>
      <c r="W75" s="1008"/>
      <c r="X75" s="1008"/>
      <c r="Y75" s="1008"/>
      <c r="Z75" s="1009"/>
      <c r="AA75" s="1010">
        <v>3318</v>
      </c>
      <c r="AB75" s="1008"/>
      <c r="AC75" s="1008"/>
      <c r="AD75" s="1008"/>
      <c r="AE75" s="1009"/>
      <c r="AF75" s="1010">
        <v>3318</v>
      </c>
      <c r="AG75" s="1008"/>
      <c r="AH75" s="1008"/>
      <c r="AI75" s="1008"/>
      <c r="AJ75" s="1009"/>
      <c r="AK75" s="1010" t="s">
        <v>548</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3429</v>
      </c>
      <c r="AG88" s="988"/>
      <c r="AH88" s="988"/>
      <c r="AI88" s="988"/>
      <c r="AJ88" s="988"/>
      <c r="AK88" s="992"/>
      <c r="AL88" s="992"/>
      <c r="AM88" s="992"/>
      <c r="AN88" s="992"/>
      <c r="AO88" s="992"/>
      <c r="AP88" s="988">
        <v>370</v>
      </c>
      <c r="AQ88" s="988"/>
      <c r="AR88" s="988"/>
      <c r="AS88" s="988"/>
      <c r="AT88" s="988"/>
      <c r="AU88" s="988">
        <v>117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49</v>
      </c>
      <c r="CS102" s="980"/>
      <c r="CT102" s="980"/>
      <c r="CU102" s="980"/>
      <c r="CV102" s="981"/>
      <c r="CW102" s="979">
        <v>10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847605</v>
      </c>
      <c r="AB110" s="916"/>
      <c r="AC110" s="916"/>
      <c r="AD110" s="916"/>
      <c r="AE110" s="917"/>
      <c r="AF110" s="918">
        <v>738259</v>
      </c>
      <c r="AG110" s="916"/>
      <c r="AH110" s="916"/>
      <c r="AI110" s="916"/>
      <c r="AJ110" s="917"/>
      <c r="AK110" s="918">
        <v>716033</v>
      </c>
      <c r="AL110" s="916"/>
      <c r="AM110" s="916"/>
      <c r="AN110" s="916"/>
      <c r="AO110" s="917"/>
      <c r="AP110" s="919">
        <v>23.3</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6604885</v>
      </c>
      <c r="BR110" s="863"/>
      <c r="BS110" s="863"/>
      <c r="BT110" s="863"/>
      <c r="BU110" s="863"/>
      <c r="BV110" s="863">
        <v>7164594</v>
      </c>
      <c r="BW110" s="863"/>
      <c r="BX110" s="863"/>
      <c r="BY110" s="863"/>
      <c r="BZ110" s="863"/>
      <c r="CA110" s="863">
        <v>7622744</v>
      </c>
      <c r="CB110" s="863"/>
      <c r="CC110" s="863"/>
      <c r="CD110" s="863"/>
      <c r="CE110" s="863"/>
      <c r="CF110" s="887">
        <v>248.4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4073</v>
      </c>
      <c r="BR111" s="835"/>
      <c r="BS111" s="835"/>
      <c r="BT111" s="835"/>
      <c r="BU111" s="835"/>
      <c r="BV111" s="835">
        <v>3526</v>
      </c>
      <c r="BW111" s="835"/>
      <c r="BX111" s="835"/>
      <c r="BY111" s="835"/>
      <c r="BZ111" s="835"/>
      <c r="CA111" s="835">
        <v>2881</v>
      </c>
      <c r="CB111" s="835"/>
      <c r="CC111" s="835"/>
      <c r="CD111" s="835"/>
      <c r="CE111" s="835"/>
      <c r="CF111" s="896">
        <v>0.1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3508868</v>
      </c>
      <c r="BR112" s="835"/>
      <c r="BS112" s="835"/>
      <c r="BT112" s="835"/>
      <c r="BU112" s="835"/>
      <c r="BV112" s="835">
        <v>3493254</v>
      </c>
      <c r="BW112" s="835"/>
      <c r="BX112" s="835"/>
      <c r="BY112" s="835"/>
      <c r="BZ112" s="835"/>
      <c r="CA112" s="835">
        <v>3437922</v>
      </c>
      <c r="CB112" s="835"/>
      <c r="CC112" s="835"/>
      <c r="CD112" s="835"/>
      <c r="CE112" s="835"/>
      <c r="CF112" s="896">
        <v>112</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185474</v>
      </c>
      <c r="AB113" s="944"/>
      <c r="AC113" s="944"/>
      <c r="AD113" s="944"/>
      <c r="AE113" s="945"/>
      <c r="AF113" s="946">
        <v>167853</v>
      </c>
      <c r="AG113" s="944"/>
      <c r="AH113" s="944"/>
      <c r="AI113" s="944"/>
      <c r="AJ113" s="945"/>
      <c r="AK113" s="946">
        <v>205813</v>
      </c>
      <c r="AL113" s="944"/>
      <c r="AM113" s="944"/>
      <c r="AN113" s="944"/>
      <c r="AO113" s="945"/>
      <c r="AP113" s="947">
        <v>6.7</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222447</v>
      </c>
      <c r="BR113" s="835"/>
      <c r="BS113" s="835"/>
      <c r="BT113" s="835"/>
      <c r="BU113" s="835"/>
      <c r="BV113" s="835">
        <v>167120</v>
      </c>
      <c r="BW113" s="835"/>
      <c r="BX113" s="835"/>
      <c r="BY113" s="835"/>
      <c r="BZ113" s="835"/>
      <c r="CA113" s="835">
        <v>117004</v>
      </c>
      <c r="CB113" s="835"/>
      <c r="CC113" s="835"/>
      <c r="CD113" s="835"/>
      <c r="CE113" s="835"/>
      <c r="CF113" s="896">
        <v>3.8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61399</v>
      </c>
      <c r="AB114" s="798"/>
      <c r="AC114" s="798"/>
      <c r="AD114" s="798"/>
      <c r="AE114" s="799"/>
      <c r="AF114" s="800">
        <v>62546</v>
      </c>
      <c r="AG114" s="798"/>
      <c r="AH114" s="798"/>
      <c r="AI114" s="798"/>
      <c r="AJ114" s="799"/>
      <c r="AK114" s="800">
        <v>56326</v>
      </c>
      <c r="AL114" s="798"/>
      <c r="AM114" s="798"/>
      <c r="AN114" s="798"/>
      <c r="AO114" s="799"/>
      <c r="AP114" s="845">
        <v>1.8</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1155194</v>
      </c>
      <c r="BR114" s="835"/>
      <c r="BS114" s="835"/>
      <c r="BT114" s="835"/>
      <c r="BU114" s="835"/>
      <c r="BV114" s="835">
        <v>1117901</v>
      </c>
      <c r="BW114" s="835"/>
      <c r="BX114" s="835"/>
      <c r="BY114" s="835"/>
      <c r="BZ114" s="835"/>
      <c r="CA114" s="835">
        <v>1131075</v>
      </c>
      <c r="CB114" s="835"/>
      <c r="CC114" s="835"/>
      <c r="CD114" s="835"/>
      <c r="CE114" s="835"/>
      <c r="CF114" s="896">
        <v>36.9</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611</v>
      </c>
      <c r="AB115" s="944"/>
      <c r="AC115" s="944"/>
      <c r="AD115" s="944"/>
      <c r="AE115" s="945"/>
      <c r="AF115" s="946">
        <v>616</v>
      </c>
      <c r="AG115" s="944"/>
      <c r="AH115" s="944"/>
      <c r="AI115" s="944"/>
      <c r="AJ115" s="945"/>
      <c r="AK115" s="946">
        <v>621</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76</v>
      </c>
      <c r="AB116" s="798"/>
      <c r="AC116" s="798"/>
      <c r="AD116" s="798"/>
      <c r="AE116" s="799"/>
      <c r="AF116" s="800">
        <v>442</v>
      </c>
      <c r="AG116" s="798"/>
      <c r="AH116" s="798"/>
      <c r="AI116" s="798"/>
      <c r="AJ116" s="799"/>
      <c r="AK116" s="800">
        <v>45</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1095165</v>
      </c>
      <c r="AB117" s="930"/>
      <c r="AC117" s="930"/>
      <c r="AD117" s="930"/>
      <c r="AE117" s="931"/>
      <c r="AF117" s="932">
        <v>969716</v>
      </c>
      <c r="AG117" s="930"/>
      <c r="AH117" s="930"/>
      <c r="AI117" s="930"/>
      <c r="AJ117" s="931"/>
      <c r="AK117" s="932">
        <v>978838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11495467</v>
      </c>
      <c r="BR119" s="866"/>
      <c r="BS119" s="866"/>
      <c r="BT119" s="866"/>
      <c r="BU119" s="866"/>
      <c r="BV119" s="866">
        <v>11946395</v>
      </c>
      <c r="BW119" s="866"/>
      <c r="BX119" s="866"/>
      <c r="BY119" s="866"/>
      <c r="BZ119" s="866"/>
      <c r="CA119" s="866">
        <v>12311626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4073</v>
      </c>
      <c r="DH119" s="781"/>
      <c r="DI119" s="781"/>
      <c r="DJ119" s="781"/>
      <c r="DK119" s="782"/>
      <c r="DL119" s="783">
        <v>3526</v>
      </c>
      <c r="DM119" s="781"/>
      <c r="DN119" s="781"/>
      <c r="DO119" s="781"/>
      <c r="DP119" s="782"/>
      <c r="DQ119" s="783">
        <v>2881</v>
      </c>
      <c r="DR119" s="781"/>
      <c r="DS119" s="781"/>
      <c r="DT119" s="781"/>
      <c r="DU119" s="782"/>
      <c r="DV119" s="869">
        <v>0.1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2663902</v>
      </c>
      <c r="BR120" s="863"/>
      <c r="BS120" s="863"/>
      <c r="BT120" s="863"/>
      <c r="BU120" s="863"/>
      <c r="BV120" s="863">
        <v>2636692</v>
      </c>
      <c r="BW120" s="863"/>
      <c r="BX120" s="863"/>
      <c r="BY120" s="863"/>
      <c r="BZ120" s="863"/>
      <c r="CA120" s="863">
        <v>2635084</v>
      </c>
      <c r="CB120" s="863"/>
      <c r="CC120" s="863"/>
      <c r="CD120" s="863"/>
      <c r="CE120" s="863"/>
      <c r="CF120" s="887">
        <v>85.9</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1965919</v>
      </c>
      <c r="DH120" s="863"/>
      <c r="DI120" s="863"/>
      <c r="DJ120" s="863"/>
      <c r="DK120" s="863"/>
      <c r="DL120" s="863">
        <v>1997879</v>
      </c>
      <c r="DM120" s="863"/>
      <c r="DN120" s="863"/>
      <c r="DO120" s="863"/>
      <c r="DP120" s="863"/>
      <c r="DQ120" s="863">
        <v>2025740</v>
      </c>
      <c r="DR120" s="863"/>
      <c r="DS120" s="863"/>
      <c r="DT120" s="863"/>
      <c r="DU120" s="863"/>
      <c r="DV120" s="864">
        <v>66</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502405</v>
      </c>
      <c r="BR121" s="835"/>
      <c r="BS121" s="835"/>
      <c r="BT121" s="835"/>
      <c r="BU121" s="835"/>
      <c r="BV121" s="835">
        <v>505385</v>
      </c>
      <c r="BW121" s="835"/>
      <c r="BX121" s="835"/>
      <c r="BY121" s="835"/>
      <c r="BZ121" s="835"/>
      <c r="CA121" s="835">
        <v>506461</v>
      </c>
      <c r="CB121" s="835"/>
      <c r="CC121" s="835"/>
      <c r="CD121" s="835"/>
      <c r="CE121" s="835"/>
      <c r="CF121" s="896">
        <v>16.5</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1023765</v>
      </c>
      <c r="DH121" s="835"/>
      <c r="DI121" s="835"/>
      <c r="DJ121" s="835"/>
      <c r="DK121" s="835"/>
      <c r="DL121" s="835">
        <v>990632</v>
      </c>
      <c r="DM121" s="835"/>
      <c r="DN121" s="835"/>
      <c r="DO121" s="835"/>
      <c r="DP121" s="835"/>
      <c r="DQ121" s="835">
        <v>935814</v>
      </c>
      <c r="DR121" s="835"/>
      <c r="DS121" s="835"/>
      <c r="DT121" s="835"/>
      <c r="DU121" s="835"/>
      <c r="DV121" s="812">
        <v>30.5</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7513571</v>
      </c>
      <c r="BR122" s="866"/>
      <c r="BS122" s="866"/>
      <c r="BT122" s="866"/>
      <c r="BU122" s="866"/>
      <c r="BV122" s="866">
        <v>7950075</v>
      </c>
      <c r="BW122" s="866"/>
      <c r="BX122" s="866"/>
      <c r="BY122" s="866"/>
      <c r="BZ122" s="866"/>
      <c r="CA122" s="866">
        <v>8086708</v>
      </c>
      <c r="CB122" s="866"/>
      <c r="CC122" s="866"/>
      <c r="CD122" s="866"/>
      <c r="CE122" s="866"/>
      <c r="CF122" s="867">
        <v>263.5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519184</v>
      </c>
      <c r="DH122" s="835"/>
      <c r="DI122" s="835"/>
      <c r="DJ122" s="835"/>
      <c r="DK122" s="835"/>
      <c r="DL122" s="835">
        <v>504743</v>
      </c>
      <c r="DM122" s="835"/>
      <c r="DN122" s="835"/>
      <c r="DO122" s="835"/>
      <c r="DP122" s="835"/>
      <c r="DQ122" s="835">
        <v>476368</v>
      </c>
      <c r="DR122" s="835"/>
      <c r="DS122" s="835"/>
      <c r="DT122" s="835"/>
      <c r="DU122" s="835"/>
      <c r="DV122" s="812">
        <v>15.5</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10679878</v>
      </c>
      <c r="BR123" s="854"/>
      <c r="BS123" s="854"/>
      <c r="BT123" s="854"/>
      <c r="BU123" s="854"/>
      <c r="BV123" s="854">
        <v>11092152</v>
      </c>
      <c r="BW123" s="854"/>
      <c r="BX123" s="854"/>
      <c r="BY123" s="854"/>
      <c r="BZ123" s="854"/>
      <c r="CA123" s="854">
        <v>11228253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26.2</v>
      </c>
      <c r="BR124" s="852"/>
      <c r="BS124" s="852"/>
      <c r="BT124" s="852"/>
      <c r="BU124" s="852"/>
      <c r="BV124" s="852">
        <v>26.9</v>
      </c>
      <c r="BW124" s="852"/>
      <c r="BX124" s="852"/>
      <c r="BY124" s="852"/>
      <c r="BZ124" s="852"/>
      <c r="CA124" s="852">
        <v>35.299999999999997</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611</v>
      </c>
      <c r="AB127" s="798"/>
      <c r="AC127" s="798"/>
      <c r="AD127" s="798"/>
      <c r="AE127" s="799"/>
      <c r="AF127" s="800">
        <v>616</v>
      </c>
      <c r="AG127" s="798"/>
      <c r="AH127" s="798"/>
      <c r="AI127" s="798"/>
      <c r="AJ127" s="799"/>
      <c r="AK127" s="800">
        <v>621</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67252</v>
      </c>
      <c r="AB128" s="819"/>
      <c r="AC128" s="819"/>
      <c r="AD128" s="819"/>
      <c r="AE128" s="820"/>
      <c r="AF128" s="821">
        <v>64921</v>
      </c>
      <c r="AG128" s="819"/>
      <c r="AH128" s="819"/>
      <c r="AI128" s="819"/>
      <c r="AJ128" s="820"/>
      <c r="AK128" s="821">
        <v>62752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3954187</v>
      </c>
      <c r="AB129" s="798"/>
      <c r="AC129" s="798"/>
      <c r="AD129" s="798"/>
      <c r="AE129" s="799"/>
      <c r="AF129" s="800">
        <v>3914192</v>
      </c>
      <c r="AG129" s="798"/>
      <c r="AH129" s="798"/>
      <c r="AI129" s="798"/>
      <c r="AJ129" s="799"/>
      <c r="AK129" s="800">
        <v>3807158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843487</v>
      </c>
      <c r="AB130" s="798"/>
      <c r="AC130" s="798"/>
      <c r="AD130" s="798"/>
      <c r="AE130" s="799"/>
      <c r="AF130" s="800">
        <v>744214</v>
      </c>
      <c r="AG130" s="798"/>
      <c r="AH130" s="798"/>
      <c r="AI130" s="798"/>
      <c r="AJ130" s="799"/>
      <c r="AK130" s="800">
        <v>738124</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5.5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3110700</v>
      </c>
      <c r="AB131" s="781"/>
      <c r="AC131" s="781"/>
      <c r="AD131" s="781"/>
      <c r="AE131" s="782"/>
      <c r="AF131" s="783">
        <v>3169978</v>
      </c>
      <c r="AG131" s="781"/>
      <c r="AH131" s="781"/>
      <c r="AI131" s="781"/>
      <c r="AJ131" s="782"/>
      <c r="AK131" s="783">
        <v>3069034</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35.299999999999997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5.9287620150000002</v>
      </c>
      <c r="AB132" s="761"/>
      <c r="AC132" s="761"/>
      <c r="AD132" s="761"/>
      <c r="AE132" s="762"/>
      <c r="AF132" s="763">
        <v>5.0656818440000002</v>
      </c>
      <c r="AG132" s="761"/>
      <c r="AH132" s="761"/>
      <c r="AI132" s="761"/>
      <c r="AJ132" s="762"/>
      <c r="AK132" s="763">
        <v>5.7986379399999999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v>
      </c>
      <c r="AB133" s="740"/>
      <c r="AC133" s="740"/>
      <c r="AD133" s="740"/>
      <c r="AE133" s="741"/>
      <c r="AF133" s="739">
        <v>6.1</v>
      </c>
      <c r="AG133" s="740"/>
      <c r="AH133" s="740"/>
      <c r="AI133" s="740"/>
      <c r="AJ133" s="741"/>
      <c r="AK133" s="739">
        <v>5.5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936717</v>
      </c>
      <c r="L9" s="266">
        <v>146408</v>
      </c>
      <c r="M9" s="267">
        <v>107954</v>
      </c>
      <c r="N9" s="268">
        <v>35.6</v>
      </c>
    </row>
    <row r="10" spans="1:16">
      <c r="A10" s="250"/>
      <c r="B10" s="246"/>
      <c r="C10" s="246"/>
      <c r="D10" s="246"/>
      <c r="E10" s="246"/>
      <c r="F10" s="246"/>
      <c r="G10" s="1166" t="s">
        <v>475</v>
      </c>
      <c r="H10" s="1167"/>
      <c r="I10" s="1167"/>
      <c r="J10" s="1168"/>
      <c r="K10" s="269">
        <v>42376</v>
      </c>
      <c r="L10" s="270">
        <v>6623</v>
      </c>
      <c r="M10" s="271">
        <v>12579</v>
      </c>
      <c r="N10" s="272">
        <v>-47.3</v>
      </c>
    </row>
    <row r="11" spans="1:16" ht="13.5" customHeight="1">
      <c r="A11" s="250"/>
      <c r="B11" s="246"/>
      <c r="C11" s="246"/>
      <c r="D11" s="246"/>
      <c r="E11" s="246"/>
      <c r="F11" s="246"/>
      <c r="G11" s="1166" t="s">
        <v>476</v>
      </c>
      <c r="H11" s="1167"/>
      <c r="I11" s="1167"/>
      <c r="J11" s="1168"/>
      <c r="K11" s="269">
        <v>192262</v>
      </c>
      <c r="L11" s="270">
        <v>30050</v>
      </c>
      <c r="M11" s="271">
        <v>13215</v>
      </c>
      <c r="N11" s="272">
        <v>127.4</v>
      </c>
    </row>
    <row r="12" spans="1:16" ht="13.5" customHeight="1">
      <c r="A12" s="250"/>
      <c r="B12" s="246"/>
      <c r="C12" s="246"/>
      <c r="D12" s="246"/>
      <c r="E12" s="246"/>
      <c r="F12" s="246"/>
      <c r="G12" s="1166" t="s">
        <v>477</v>
      </c>
      <c r="H12" s="1167"/>
      <c r="I12" s="1167"/>
      <c r="J12" s="1168"/>
      <c r="K12" s="269" t="s">
        <v>478</v>
      </c>
      <c r="L12" s="270" t="s">
        <v>478</v>
      </c>
      <c r="M12" s="271">
        <v>1280</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17557</v>
      </c>
      <c r="L14" s="270">
        <v>2744</v>
      </c>
      <c r="M14" s="271">
        <v>5658</v>
      </c>
      <c r="N14" s="272">
        <v>-51.5</v>
      </c>
    </row>
    <row r="15" spans="1:16" ht="13.5" customHeight="1">
      <c r="A15" s="250"/>
      <c r="B15" s="246"/>
      <c r="C15" s="246"/>
      <c r="D15" s="246"/>
      <c r="E15" s="246"/>
      <c r="F15" s="246"/>
      <c r="G15" s="1166" t="s">
        <v>481</v>
      </c>
      <c r="H15" s="1167"/>
      <c r="I15" s="1167"/>
      <c r="J15" s="1168"/>
      <c r="K15" s="269">
        <v>25472</v>
      </c>
      <c r="L15" s="270">
        <v>3981</v>
      </c>
      <c r="M15" s="271">
        <v>2915</v>
      </c>
      <c r="N15" s="272">
        <v>36.6</v>
      </c>
    </row>
    <row r="16" spans="1:16">
      <c r="A16" s="250"/>
      <c r="B16" s="246"/>
      <c r="C16" s="246"/>
      <c r="D16" s="246"/>
      <c r="E16" s="246"/>
      <c r="F16" s="246"/>
      <c r="G16" s="1169" t="s">
        <v>482</v>
      </c>
      <c r="H16" s="1170"/>
      <c r="I16" s="1170"/>
      <c r="J16" s="1171"/>
      <c r="K16" s="270">
        <v>-72380</v>
      </c>
      <c r="L16" s="270">
        <v>-11313</v>
      </c>
      <c r="M16" s="271">
        <v>-10925</v>
      </c>
      <c r="N16" s="272">
        <v>3.6</v>
      </c>
    </row>
    <row r="17" spans="1:16">
      <c r="A17" s="250"/>
      <c r="B17" s="246"/>
      <c r="C17" s="246"/>
      <c r="D17" s="246"/>
      <c r="E17" s="246"/>
      <c r="F17" s="246"/>
      <c r="G17" s="1169" t="s">
        <v>170</v>
      </c>
      <c r="H17" s="1170"/>
      <c r="I17" s="1170"/>
      <c r="J17" s="1171"/>
      <c r="K17" s="270">
        <v>1142004</v>
      </c>
      <c r="L17" s="270">
        <v>178494</v>
      </c>
      <c r="M17" s="271">
        <v>132676</v>
      </c>
      <c r="N17" s="272">
        <v>34.5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13.75</v>
      </c>
      <c r="L21" s="283">
        <v>12.61</v>
      </c>
      <c r="M21" s="284">
        <v>1.1399999999999999</v>
      </c>
      <c r="N21" s="251"/>
      <c r="O21" s="285"/>
      <c r="P21" s="281"/>
    </row>
    <row r="22" spans="1:16" s="286" customFormat="1">
      <c r="A22" s="281"/>
      <c r="B22" s="251"/>
      <c r="C22" s="251"/>
      <c r="D22" s="251"/>
      <c r="E22" s="251"/>
      <c r="F22" s="251"/>
      <c r="G22" s="1163" t="s">
        <v>488</v>
      </c>
      <c r="H22" s="1164"/>
      <c r="I22" s="1164"/>
      <c r="J22" s="1165"/>
      <c r="K22" s="287">
        <v>99.9</v>
      </c>
      <c r="L22" s="288">
        <v>96.2</v>
      </c>
      <c r="M22" s="289">
        <v>3.7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716033</v>
      </c>
      <c r="L32" s="296">
        <v>111915</v>
      </c>
      <c r="M32" s="297">
        <v>67314</v>
      </c>
      <c r="N32" s="298">
        <v>66.3</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t="s">
        <v>478</v>
      </c>
      <c r="N34" s="298" t="s">
        <v>478</v>
      </c>
    </row>
    <row r="35" spans="1:16" ht="27" customHeight="1">
      <c r="A35" s="250"/>
      <c r="B35" s="246"/>
      <c r="C35" s="246"/>
      <c r="D35" s="246"/>
      <c r="E35" s="246"/>
      <c r="F35" s="246"/>
      <c r="G35" s="1154" t="s">
        <v>495</v>
      </c>
      <c r="H35" s="1155"/>
      <c r="I35" s="1155"/>
      <c r="J35" s="1156"/>
      <c r="K35" s="296">
        <v>205813</v>
      </c>
      <c r="L35" s="296">
        <v>32168</v>
      </c>
      <c r="M35" s="297">
        <v>23478</v>
      </c>
      <c r="N35" s="298">
        <v>37</v>
      </c>
    </row>
    <row r="36" spans="1:16" ht="27" customHeight="1">
      <c r="A36" s="250"/>
      <c r="B36" s="246"/>
      <c r="C36" s="246"/>
      <c r="D36" s="246"/>
      <c r="E36" s="246"/>
      <c r="F36" s="246"/>
      <c r="G36" s="1154" t="s">
        <v>496</v>
      </c>
      <c r="H36" s="1155"/>
      <c r="I36" s="1155"/>
      <c r="J36" s="1156"/>
      <c r="K36" s="296">
        <v>56326</v>
      </c>
      <c r="L36" s="296">
        <v>8804</v>
      </c>
      <c r="M36" s="297">
        <v>4589</v>
      </c>
      <c r="N36" s="298">
        <v>91.9</v>
      </c>
    </row>
    <row r="37" spans="1:16" ht="13.5" customHeight="1">
      <c r="A37" s="250"/>
      <c r="B37" s="246"/>
      <c r="C37" s="246"/>
      <c r="D37" s="246"/>
      <c r="E37" s="246"/>
      <c r="F37" s="246"/>
      <c r="G37" s="1154" t="s">
        <v>497</v>
      </c>
      <c r="H37" s="1155"/>
      <c r="I37" s="1155"/>
      <c r="J37" s="1156"/>
      <c r="K37" s="296">
        <v>621</v>
      </c>
      <c r="L37" s="296">
        <v>97</v>
      </c>
      <c r="M37" s="297">
        <v>859</v>
      </c>
      <c r="N37" s="298">
        <v>-88.7</v>
      </c>
    </row>
    <row r="38" spans="1:16" ht="27" customHeight="1">
      <c r="A38" s="250"/>
      <c r="B38" s="246"/>
      <c r="C38" s="246"/>
      <c r="D38" s="246"/>
      <c r="E38" s="246"/>
      <c r="F38" s="246"/>
      <c r="G38" s="1157" t="s">
        <v>498</v>
      </c>
      <c r="H38" s="1158"/>
      <c r="I38" s="1158"/>
      <c r="J38" s="1159"/>
      <c r="K38" s="299">
        <v>45</v>
      </c>
      <c r="L38" s="299">
        <v>7</v>
      </c>
      <c r="M38" s="300">
        <v>2</v>
      </c>
      <c r="N38" s="301">
        <v>250</v>
      </c>
      <c r="O38" s="295"/>
    </row>
    <row r="39" spans="1:16">
      <c r="A39" s="250"/>
      <c r="B39" s="246"/>
      <c r="C39" s="246"/>
      <c r="D39" s="246"/>
      <c r="E39" s="246"/>
      <c r="F39" s="246"/>
      <c r="G39" s="1157" t="s">
        <v>499</v>
      </c>
      <c r="H39" s="1158"/>
      <c r="I39" s="1158"/>
      <c r="J39" s="1159"/>
      <c r="K39" s="302">
        <v>-62752</v>
      </c>
      <c r="L39" s="302">
        <v>-9808</v>
      </c>
      <c r="M39" s="303">
        <v>-2412</v>
      </c>
      <c r="N39" s="304">
        <v>306.60000000000002</v>
      </c>
      <c r="O39" s="295"/>
    </row>
    <row r="40" spans="1:16" ht="27" customHeight="1">
      <c r="A40" s="250"/>
      <c r="B40" s="246"/>
      <c r="C40" s="246"/>
      <c r="D40" s="246"/>
      <c r="E40" s="246"/>
      <c r="F40" s="246"/>
      <c r="G40" s="1154" t="s">
        <v>500</v>
      </c>
      <c r="H40" s="1155"/>
      <c r="I40" s="1155"/>
      <c r="J40" s="1156"/>
      <c r="K40" s="302">
        <v>-738124</v>
      </c>
      <c r="L40" s="302">
        <v>-115368</v>
      </c>
      <c r="M40" s="303">
        <v>-68535</v>
      </c>
      <c r="N40" s="304">
        <v>68.3</v>
      </c>
      <c r="O40" s="295"/>
    </row>
    <row r="41" spans="1:16">
      <c r="A41" s="250"/>
      <c r="B41" s="246"/>
      <c r="C41" s="246"/>
      <c r="D41" s="246"/>
      <c r="E41" s="246"/>
      <c r="F41" s="246"/>
      <c r="G41" s="1160" t="s">
        <v>281</v>
      </c>
      <c r="H41" s="1161"/>
      <c r="I41" s="1161"/>
      <c r="J41" s="1162"/>
      <c r="K41" s="296">
        <v>177962</v>
      </c>
      <c r="L41" s="302">
        <v>27815</v>
      </c>
      <c r="M41" s="303">
        <v>25295</v>
      </c>
      <c r="N41" s="304">
        <v>10</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1038558</v>
      </c>
      <c r="J51" s="322">
        <v>153701</v>
      </c>
      <c r="K51" s="323">
        <v>32.4</v>
      </c>
      <c r="L51" s="324">
        <v>146641</v>
      </c>
      <c r="M51" s="325">
        <v>0.3</v>
      </c>
      <c r="N51" s="326">
        <v>32.1</v>
      </c>
    </row>
    <row r="52" spans="1:14">
      <c r="A52" s="250"/>
      <c r="B52" s="246"/>
      <c r="C52" s="246"/>
      <c r="D52" s="246"/>
      <c r="E52" s="246"/>
      <c r="F52" s="246"/>
      <c r="G52" s="327"/>
      <c r="H52" s="328" t="s">
        <v>511</v>
      </c>
      <c r="I52" s="329">
        <v>370929</v>
      </c>
      <c r="J52" s="330">
        <v>54896</v>
      </c>
      <c r="K52" s="331">
        <v>-22.7</v>
      </c>
      <c r="L52" s="332">
        <v>68142</v>
      </c>
      <c r="M52" s="333">
        <v>-9.6999999999999993</v>
      </c>
      <c r="N52" s="334">
        <v>-13</v>
      </c>
    </row>
    <row r="53" spans="1:14">
      <c r="A53" s="250"/>
      <c r="B53" s="246"/>
      <c r="C53" s="246"/>
      <c r="D53" s="246"/>
      <c r="E53" s="246"/>
      <c r="F53" s="246"/>
      <c r="G53" s="312" t="s">
        <v>512</v>
      </c>
      <c r="H53" s="313"/>
      <c r="I53" s="321">
        <v>559960</v>
      </c>
      <c r="J53" s="322">
        <v>83977</v>
      </c>
      <c r="K53" s="323">
        <v>-45.4</v>
      </c>
      <c r="L53" s="324">
        <v>174587</v>
      </c>
      <c r="M53" s="325">
        <v>19.100000000000001</v>
      </c>
      <c r="N53" s="326">
        <v>-64.5</v>
      </c>
    </row>
    <row r="54" spans="1:14">
      <c r="A54" s="250"/>
      <c r="B54" s="246"/>
      <c r="C54" s="246"/>
      <c r="D54" s="246"/>
      <c r="E54" s="246"/>
      <c r="F54" s="246"/>
      <c r="G54" s="327"/>
      <c r="H54" s="328" t="s">
        <v>511</v>
      </c>
      <c r="I54" s="329">
        <v>381829</v>
      </c>
      <c r="J54" s="330">
        <v>57263</v>
      </c>
      <c r="K54" s="331">
        <v>4.3</v>
      </c>
      <c r="L54" s="332">
        <v>79695</v>
      </c>
      <c r="M54" s="333">
        <v>17</v>
      </c>
      <c r="N54" s="334">
        <v>-12.7</v>
      </c>
    </row>
    <row r="55" spans="1:14">
      <c r="A55" s="250"/>
      <c r="B55" s="246"/>
      <c r="C55" s="246"/>
      <c r="D55" s="246"/>
      <c r="E55" s="246"/>
      <c r="F55" s="246"/>
      <c r="G55" s="312" t="s">
        <v>513</v>
      </c>
      <c r="H55" s="313"/>
      <c r="I55" s="321">
        <v>1287954</v>
      </c>
      <c r="J55" s="322">
        <v>195648</v>
      </c>
      <c r="K55" s="323">
        <v>133</v>
      </c>
      <c r="L55" s="324">
        <v>175675</v>
      </c>
      <c r="M55" s="325">
        <v>0.6</v>
      </c>
      <c r="N55" s="326">
        <v>132.4</v>
      </c>
    </row>
    <row r="56" spans="1:14">
      <c r="A56" s="250"/>
      <c r="B56" s="246"/>
      <c r="C56" s="246"/>
      <c r="D56" s="246"/>
      <c r="E56" s="246"/>
      <c r="F56" s="246"/>
      <c r="G56" s="327"/>
      <c r="H56" s="328" t="s">
        <v>511</v>
      </c>
      <c r="I56" s="329">
        <v>863768</v>
      </c>
      <c r="J56" s="330">
        <v>131212</v>
      </c>
      <c r="K56" s="331">
        <v>129.1</v>
      </c>
      <c r="L56" s="332">
        <v>87698</v>
      </c>
      <c r="M56" s="333">
        <v>10</v>
      </c>
      <c r="N56" s="334">
        <v>119.1</v>
      </c>
    </row>
    <row r="57" spans="1:14">
      <c r="A57" s="250"/>
      <c r="B57" s="246"/>
      <c r="C57" s="246"/>
      <c r="D57" s="246"/>
      <c r="E57" s="246"/>
      <c r="F57" s="246"/>
      <c r="G57" s="312" t="s">
        <v>514</v>
      </c>
      <c r="H57" s="313"/>
      <c r="I57" s="321">
        <v>1678954</v>
      </c>
      <c r="J57" s="322">
        <v>257666</v>
      </c>
      <c r="K57" s="323">
        <v>31.7</v>
      </c>
      <c r="L57" s="324">
        <v>162193</v>
      </c>
      <c r="M57" s="325">
        <v>-7.7</v>
      </c>
      <c r="N57" s="326">
        <v>39.4</v>
      </c>
    </row>
    <row r="58" spans="1:14">
      <c r="A58" s="250"/>
      <c r="B58" s="246"/>
      <c r="C58" s="246"/>
      <c r="D58" s="246"/>
      <c r="E58" s="246"/>
      <c r="F58" s="246"/>
      <c r="G58" s="327"/>
      <c r="H58" s="328" t="s">
        <v>511</v>
      </c>
      <c r="I58" s="329">
        <v>1127428</v>
      </c>
      <c r="J58" s="330">
        <v>173025</v>
      </c>
      <c r="K58" s="331">
        <v>31.9</v>
      </c>
      <c r="L58" s="332">
        <v>79985</v>
      </c>
      <c r="M58" s="333">
        <v>-8.8000000000000007</v>
      </c>
      <c r="N58" s="334">
        <v>40.700000000000003</v>
      </c>
    </row>
    <row r="59" spans="1:14">
      <c r="A59" s="250"/>
      <c r="B59" s="246"/>
      <c r="C59" s="246"/>
      <c r="D59" s="246"/>
      <c r="E59" s="246"/>
      <c r="F59" s="246"/>
      <c r="G59" s="312" t="s">
        <v>515</v>
      </c>
      <c r="H59" s="313"/>
      <c r="I59" s="321">
        <v>1291709</v>
      </c>
      <c r="J59" s="322">
        <v>201893</v>
      </c>
      <c r="K59" s="323">
        <v>-21.6</v>
      </c>
      <c r="L59" s="324">
        <v>138651</v>
      </c>
      <c r="M59" s="325">
        <v>-14.5</v>
      </c>
      <c r="N59" s="326">
        <v>-7.1</v>
      </c>
    </row>
    <row r="60" spans="1:14">
      <c r="A60" s="250"/>
      <c r="B60" s="246"/>
      <c r="C60" s="246"/>
      <c r="D60" s="246"/>
      <c r="E60" s="246"/>
      <c r="F60" s="246"/>
      <c r="G60" s="327"/>
      <c r="H60" s="328" t="s">
        <v>511</v>
      </c>
      <c r="I60" s="335">
        <v>1000504</v>
      </c>
      <c r="J60" s="330">
        <v>156378</v>
      </c>
      <c r="K60" s="331">
        <v>-9.6</v>
      </c>
      <c r="L60" s="332">
        <v>71211</v>
      </c>
      <c r="M60" s="333">
        <v>-11</v>
      </c>
      <c r="N60" s="334">
        <v>1.4</v>
      </c>
    </row>
    <row r="61" spans="1:14">
      <c r="A61" s="250"/>
      <c r="B61" s="246"/>
      <c r="C61" s="246"/>
      <c r="D61" s="246"/>
      <c r="E61" s="246"/>
      <c r="F61" s="246"/>
      <c r="G61" s="312" t="s">
        <v>516</v>
      </c>
      <c r="H61" s="336"/>
      <c r="I61" s="337">
        <v>1171427</v>
      </c>
      <c r="J61" s="338">
        <v>178577</v>
      </c>
      <c r="K61" s="339">
        <v>26</v>
      </c>
      <c r="L61" s="340">
        <v>159549</v>
      </c>
      <c r="M61" s="341">
        <v>-0.4</v>
      </c>
      <c r="N61" s="326">
        <v>26.4</v>
      </c>
    </row>
    <row r="62" spans="1:14">
      <c r="A62" s="250"/>
      <c r="B62" s="246"/>
      <c r="C62" s="246"/>
      <c r="D62" s="246"/>
      <c r="E62" s="246"/>
      <c r="F62" s="246"/>
      <c r="G62" s="327"/>
      <c r="H62" s="328" t="s">
        <v>511</v>
      </c>
      <c r="I62" s="329">
        <v>748892</v>
      </c>
      <c r="J62" s="330">
        <v>114555</v>
      </c>
      <c r="K62" s="331">
        <v>26.6</v>
      </c>
      <c r="L62" s="332">
        <v>77346</v>
      </c>
      <c r="M62" s="333">
        <v>-0.5</v>
      </c>
      <c r="N62" s="334">
        <v>27.1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26.21</v>
      </c>
      <c r="G47" s="12">
        <v>28.27</v>
      </c>
      <c r="H47" s="12">
        <v>31.94</v>
      </c>
      <c r="I47" s="12">
        <v>32.32</v>
      </c>
      <c r="J47" s="13">
        <v>33.26</v>
      </c>
    </row>
    <row r="48" spans="2:10" ht="57.75" customHeight="1">
      <c r="B48" s="14"/>
      <c r="C48" s="1174" t="s">
        <v>4</v>
      </c>
      <c r="D48" s="1174"/>
      <c r="E48" s="1175"/>
      <c r="F48" s="15">
        <v>5.76</v>
      </c>
      <c r="G48" s="16">
        <v>8.08</v>
      </c>
      <c r="H48" s="16">
        <v>6.07</v>
      </c>
      <c r="I48" s="16">
        <v>4.62</v>
      </c>
      <c r="J48" s="17">
        <v>5.88</v>
      </c>
    </row>
    <row r="49" spans="2:10" ht="57.75" customHeight="1" thickBot="1">
      <c r="B49" s="18"/>
      <c r="C49" s="1176" t="s">
        <v>5</v>
      </c>
      <c r="D49" s="1176"/>
      <c r="E49" s="1177"/>
      <c r="F49" s="19">
        <v>1.91</v>
      </c>
      <c r="G49" s="20">
        <v>6.1</v>
      </c>
      <c r="H49" s="20">
        <v>3.09</v>
      </c>
      <c r="I49" s="20">
        <v>2.04</v>
      </c>
      <c r="J49" s="21">
        <v>1.1599999999999999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0120</cp:lastModifiedBy>
  <cp:lastPrinted>2018-03-06T00:52:03Z</cp:lastPrinted>
  <dcterms:created xsi:type="dcterms:W3CDTF">2018-01-24T05:53:08Z</dcterms:created>
  <dcterms:modified xsi:type="dcterms:W3CDTF">2018-10-25T04:43:06Z</dcterms:modified>
  <cp:category/>
</cp:coreProperties>
</file>