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vrfile\保存\01本庁\04保_財政\H25年度\財政課\財政課\決算統計資料\決統H28年度（H29.8.3更新後）\財政状況資料集\07_回答（第３弾）\"/>
    </mc:Choice>
  </mc:AlternateContent>
  <bookViews>
    <workbookView xWindow="0" yWindow="0" windowWidth="19200" windowHeight="11610" firstSheet="11"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BG39" i="9" l="1"/>
  <c r="BG38" i="9"/>
  <c r="BG37" i="9"/>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AM39" i="9"/>
  <c r="U39" i="9"/>
  <c r="C39" i="9"/>
  <c r="AM38" i="9"/>
  <c r="U38" i="9"/>
  <c r="C38" i="9"/>
  <c r="AM37" i="9"/>
  <c r="C37" i="9"/>
  <c r="AM36" i="9"/>
  <c r="C36" i="9"/>
  <c r="C35" i="9"/>
  <c r="BW34" i="9"/>
  <c r="BW35" i="9" s="1"/>
  <c r="BW36" i="9" s="1"/>
  <c r="BW37" i="9" s="1"/>
  <c r="BW38" i="9" s="1"/>
  <c r="BW39" i="9" s="1"/>
  <c r="C34" i="9"/>
  <c r="CO34" i="9" l="1"/>
  <c r="CO35" i="9" s="1"/>
  <c r="CO36" i="9" s="1"/>
  <c r="CO37" i="9" s="1"/>
  <c r="CO38" i="9" s="1"/>
  <c r="CO39" i="9" s="1"/>
  <c r="CO40" i="9" s="1"/>
  <c r="CO41" i="9" s="1"/>
  <c r="CO42" i="9" s="1"/>
  <c r="CO43" i="9" s="1"/>
  <c r="AM34" i="9"/>
  <c r="AM35"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 r="BE39" i="9" s="1"/>
</calcChain>
</file>

<file path=xl/sharedStrings.xml><?xml version="1.0" encoding="utf-8"?>
<sst xmlns="http://schemas.openxmlformats.org/spreadsheetml/2006/main" count="1106" uniqueCount="588">
  <si>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</si>
  <si>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</si>
  <si>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</si>
  <si>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</si>
  <si>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</si>
  <si>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</si>
  <si>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</si>
  <si>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</si>
  <si>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</si>
  <si>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</si>
  <si>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</si>
  <si>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</si>
  <si>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</si>
  <si>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</si>
  <si>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</si>
  <si>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</si>
  <si>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</si>
  <si>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</si>
  <si>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</si>
  <si>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</si>
  <si>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</si>
  <si>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</si>
  <si>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</si>
  <si>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</si>
  <si>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</si>
  <si>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</si>
  <si>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</si>
  <si>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</si>
  <si>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</si>
  <si>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</si>
  <si>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</si>
  <si>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</si>
  <si>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</si>
  <si>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</si>
  <si>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</si>
  <si>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</si>
  <si>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</si>
  <si>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</si>
  <si>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</si>
  <si>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</si>
  <si>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</si>
  <si>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</si>
  <si>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</si>
  <si>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</si>
  <si>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</si>
  <si>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</si>
  <si>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</si>
  <si>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</si>
  <si>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</si>
  <si>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</si>
  <si>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</si>
  <si>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</si>
  <si>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</si>
  <si>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</si>
  <si>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</si>
  <si>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</si>
  <si>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</si>
  <si>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</si>
  <si>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</si>
  <si>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</si>
  <si>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</si>
  <si>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</si>
  <si>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</si>
  <si>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</si>
  <si>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</si>
  <si>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</si>
  <si>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</si>
  <si>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</si>
  <si>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</si>
  <si>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</si>
  <si>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</si>
  <si>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</si>
  <si>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</si>
  <si>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</si>
  <si>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</si>
  <si>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</si>
  <si>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</si>
  <si>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</si>
  <si>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</si>
  <si>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</si>
  <si>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</si>
  <si>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</si>
  <si>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浜田市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</si>
  <si>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</si>
  <si>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</si>
  <si>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</si>
  <si>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</si>
  <si>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</si>
  <si>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</si>
  <si>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</si>
  <si>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</si>
  <si>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</si>
  <si>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</si>
  <si>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</si>
  <si>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</si>
  <si>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</si>
  <si>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</si>
  <si>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</si>
  <si>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</si>
  <si>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</si>
  <si>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</si>
  <si>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</si>
  <si>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</si>
  <si>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</si>
  <si>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</si>
  <si>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</si>
  <si>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</si>
  <si>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</si>
  <si>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</si>
  <si>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</si>
  <si>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</si>
  <si>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</si>
  <si>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</si>
  <si>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</si>
  <si>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</si>
  <si>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</si>
  <si>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</si>
  <si>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</si>
  <si>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</si>
  <si>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</si>
  <si>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</si>
  <si>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</si>
  <si>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</si>
  <si>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</si>
  <si>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</si>
  <si>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</si>
  <si>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</si>
  <si>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</si>
  <si>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</si>
  <si>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</si>
  <si>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</si>
  <si>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</si>
  <si>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</si>
  <si>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</si>
  <si>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</si>
  <si>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</si>
  <si>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</si>
  <si>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</si>
  <si>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</si>
  <si>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</si>
  <si>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</si>
  <si>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</si>
  <si>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</si>
  <si>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</si>
  <si>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</si>
  <si>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</si>
  <si>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</si>
  <si>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</si>
  <si>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</si>
  <si>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</si>
  <si>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</si>
  <si>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</si>
  <si>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</si>
  <si>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</si>
  <si>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</si>
  <si>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</si>
  <si>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</si>
  <si>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</si>
  <si>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</si>
  <si>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</si>
  <si>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</si>
  <si>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</si>
  <si>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</si>
  <si>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</si>
  <si>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</si>
  <si>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</si>
  <si>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</si>
  <si>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</si>
  <si>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</si>
  <si>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</si>
  <si>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</si>
  <si>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</si>
  <si>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</si>
  <si>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</si>
  <si>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</si>
  <si>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</si>
  <si>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</si>
  <si>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</si>
  <si>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</si>
  <si>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</si>
  <si>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</si>
  <si>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</si>
  <si>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</si>
  <si>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</si>
  <si>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</si>
  <si>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</si>
  <si>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</si>
  <si>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</si>
  <si>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</si>
  <si>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</si>
  <si>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</si>
  <si>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</si>
  <si>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</si>
  <si>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</si>
  <si>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</si>
  <si>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</si>
  <si>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</si>
  <si>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島根県浜田市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</si>
  <si>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</si>
  <si>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</si>
  <si>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</si>
  <si>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</si>
  <si>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</si>
  <si>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</si>
  <si>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</si>
  <si>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</si>
  <si>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</si>
  <si>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</si>
  <si>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</si>
  <si>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</si>
  <si>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</si>
  <si>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</si>
  <si>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</si>
  <si>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</si>
  <si>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</si>
  <si>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</si>
  <si>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</si>
  <si>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</si>
  <si>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</si>
  <si>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</si>
  <si>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</si>
  <si>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</si>
  <si>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</si>
  <si>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</si>
  <si>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</si>
  <si>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</si>
  <si>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</si>
  <si>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</si>
  <si>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</si>
  <si>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</si>
  <si>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</si>
  <si>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</si>
  <si>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</si>
  <si>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</si>
  <si>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</si>
  <si>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</si>
  <si>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</si>
  <si>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</si>
  <si>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</si>
  <si>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</si>
  <si>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</si>
  <si>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</si>
  <si>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</si>
  <si>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</si>
  <si>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</si>
  <si>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</si>
  <si>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</si>
  <si>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</si>
  <si>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</si>
  <si>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</si>
  <si>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</si>
  <si>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</si>
  <si>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</si>
  <si>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</si>
  <si>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</si>
  <si>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</si>
  <si>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</si>
  <si>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</si>
  <si>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</si>
  <si>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</si>
  <si>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</si>
  <si>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</si>
  <si>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</si>
  <si>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</si>
  <si>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</si>
  <si>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</si>
  <si>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</si>
  <si>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</si>
  <si>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</si>
  <si>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</si>
  <si>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</si>
  <si>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</si>
  <si>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</si>
  <si>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</si>
  <si>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</si>
  <si>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</si>
  <si>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</si>
  <si>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</si>
  <si>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</si>
  <si>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</si>
  <si>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</si>
  <si>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</si>
  <si>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</si>
  <si>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</si>
  <si>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</si>
  <si>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</si>
  <si>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</si>
  <si>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</si>
  <si>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</si>
  <si>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</si>
  <si>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</si>
  <si>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</si>
  <si>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</si>
  <si>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</si>
  <si>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</si>
  <si>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</si>
  <si>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</si>
  <si>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</si>
  <si>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</si>
  <si>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</si>
  <si>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</si>
  <si>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</si>
  <si>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</si>
  <si>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</si>
  <si>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</si>
  <si>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</si>
  <si>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</si>
  <si>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</si>
  <si>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</si>
  <si>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</si>
  <si>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</si>
  <si>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</si>
  <si>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</si>
  <si>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</si>
  <si>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</si>
  <si>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</si>
  <si>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</si>
  <si>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</si>
  <si>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</si>
  <si>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</si>
  <si>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</si>
  <si>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</si>
  <si>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</si>
  <si>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</si>
  <si>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</si>
  <si>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</si>
  <si>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</si>
  <si>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</si>
  <si>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</si>
  <si>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</si>
  <si>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</si>
  <si>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</si>
  <si>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</si>
  <si>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</si>
  <si>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</si>
  <si>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</si>
  <si>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</si>
  <si>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</si>
  <si>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</si>
  <si>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</si>
  <si>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</si>
  <si>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</si>
  <si>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</si>
  <si>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</si>
  <si>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</si>
  <si>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</si>
  <si>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島根県浜田市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</si>
  <si>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</si>
  <si>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</si>
  <si>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</si>
  <si>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</si>
  <si>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</si>
  <si>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</si>
  <si>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</si>
  <si>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</si>
  <si>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</si>
  <si>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</si>
  <si>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</si>
  <si>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</si>
  <si>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</si>
  <si>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</si>
  <si>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</si>
  <si>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</si>
  <si>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</si>
  <si>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</si>
  <si>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</si>
  <si>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</si>
  <si>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</si>
  <si>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</si>
  <si>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</si>
  <si>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</si>
  <si>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</si>
  <si>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</si>
  <si>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</si>
  <si>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</si>
  <si>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</si>
  <si>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</si>
  <si>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</si>
  <si>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</si>
  <si>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</si>
  <si>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</si>
  <si>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</si>
  <si>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駐車場事業特別会計</t>
    <phoneticPr fontId="5"/>
  </si>
  <si>
    <t>後期高齢者医療特別会計</t>
    <phoneticPr fontId="5"/>
  </si>
  <si>
    <t>水道事業会計</t>
    <phoneticPr fontId="5"/>
  </si>
  <si>
    <t>法適用企業</t>
    <phoneticPr fontId="5"/>
  </si>
  <si>
    <t>工業用水道事業会計</t>
    <phoneticPr fontId="5"/>
  </si>
  <si>
    <t>簡易水道事業特別会計</t>
    <phoneticPr fontId="5"/>
  </si>
  <si>
    <t>法非適用企業</t>
    <phoneticPr fontId="5"/>
  </si>
  <si>
    <t>公共下水道事業特別会計</t>
    <phoneticPr fontId="5"/>
  </si>
  <si>
    <t>農業集落排水事業特別会計</t>
    <phoneticPr fontId="5"/>
  </si>
  <si>
    <t>漁業集落排水事業特別会計</t>
    <phoneticPr fontId="5"/>
  </si>
  <si>
    <t>生活排水処理事業特別会計</t>
    <phoneticPr fontId="5"/>
  </si>
  <si>
    <t>公設水産物仲買売場特別会計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</si>
  <si>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</si>
  <si>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</si>
  <si>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</si>
  <si>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</si>
  <si>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</si>
  <si>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</si>
  <si>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</si>
  <si>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</si>
  <si>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</si>
  <si>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</si>
  <si>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</si>
  <si>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</si>
  <si>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</si>
  <si>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</si>
  <si>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</si>
  <si>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</si>
  <si>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</si>
  <si>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</si>
  <si>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</si>
  <si>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</si>
  <si>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</si>
  <si>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</si>
  <si>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</si>
  <si>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</si>
  <si>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</si>
  <si>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</si>
  <si>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</si>
  <si>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</si>
  <si>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</si>
  <si>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</si>
  <si>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</si>
  <si>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</si>
  <si>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</si>
  <si>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</si>
  <si>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</si>
  <si>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</si>
  <si>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</si>
  <si>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</si>
  <si>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</si>
  <si>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</si>
  <si>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</si>
  <si>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</si>
  <si>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</si>
  <si>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</si>
  <si>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</si>
  <si>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</si>
  <si>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</si>
  <si>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</si>
  <si>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</si>
  <si>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</si>
  <si>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</si>
  <si>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</si>
  <si>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</si>
  <si>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</si>
  <si>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</si>
  <si>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</si>
  <si>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</si>
  <si>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</si>
  <si>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</si>
  <si>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</si>
  <si>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</si>
  <si>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</si>
  <si>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</si>
  <si>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</si>
  <si>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</si>
  <si>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</si>
  <si>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</si>
  <si>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</si>
  <si>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</si>
  <si>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</si>
  <si>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</si>
  <si>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</si>
  <si>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</si>
  <si>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</si>
  <si>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</si>
  <si>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</si>
  <si>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</si>
  <si>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</si>
  <si>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</si>
  <si>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</si>
  <si>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</si>
  <si>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</si>
  <si>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</si>
  <si>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</si>
  <si>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</si>
  <si>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</si>
  <si>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</si>
  <si>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</si>
  <si>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</si>
  <si>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</si>
  <si>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</si>
  <si>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</si>
  <si>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</si>
  <si>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</si>
  <si>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</si>
  <si>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</si>
  <si>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</si>
  <si>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</si>
  <si>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</si>
  <si>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</si>
  <si>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</si>
  <si>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</si>
  <si>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</si>
  <si>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</si>
  <si>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</si>
  <si>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</si>
  <si>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</si>
  <si>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</si>
  <si>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</si>
  <si>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</si>
  <si>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</si>
  <si>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</si>
  <si>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</si>
  <si>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</si>
  <si>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</si>
  <si>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</si>
  <si>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</si>
  <si>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</si>
  <si>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</si>
  <si>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</si>
  <si>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</si>
  <si>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</si>
  <si>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</si>
  <si>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</si>
  <si>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</si>
  <si>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</si>
  <si>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</si>
  <si>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</si>
  <si>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</si>
  <si>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</si>
  <si>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</si>
  <si>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</si>
  <si>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</si>
  <si>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</si>
  <si>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</si>
  <si>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</si>
  <si>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</si>
  <si>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工業用水道事業会計</t>
  </si>
  <si>
    <t>国民健康保険特別会計（事業勘定）</t>
  </si>
  <si>
    <t>後期高齢者医療特別会計</t>
  </si>
  <si>
    <t>公設水産物仲買売場特別会計</t>
  </si>
  <si>
    <t>簡易水道事業特別会計</t>
  </si>
  <si>
    <t>農業集落排水事業特別会計</t>
  </si>
  <si>
    <t>その他会計（赤字）</t>
  </si>
  <si>
    <t>その他会計（黒字）</t>
  </si>
  <si>
    <t>金城開発</t>
    <rPh sb="0" eb="2">
      <t>カナギ</t>
    </rPh>
    <rPh sb="2" eb="4">
      <t>カイハツ</t>
    </rPh>
    <phoneticPr fontId="24"/>
  </si>
  <si>
    <t>ふるさと弥栄振興公社</t>
    <rPh sb="4" eb="6">
      <t>ヤサカ</t>
    </rPh>
    <rPh sb="6" eb="8">
      <t>シンコウ</t>
    </rPh>
    <rPh sb="8" eb="10">
      <t>コウシャ</t>
    </rPh>
    <phoneticPr fontId="24"/>
  </si>
  <si>
    <t>島根県西部山村振興財団</t>
    <rPh sb="0" eb="3">
      <t>シマネケン</t>
    </rPh>
    <rPh sb="3" eb="5">
      <t>セイブ</t>
    </rPh>
    <rPh sb="5" eb="7">
      <t>サンソン</t>
    </rPh>
    <rPh sb="7" eb="9">
      <t>シンコウ</t>
    </rPh>
    <rPh sb="9" eb="11">
      <t>ザイダン</t>
    </rPh>
    <phoneticPr fontId="24"/>
  </si>
  <si>
    <t>石見ケーブルビジョン</t>
    <rPh sb="0" eb="2">
      <t>イワミ</t>
    </rPh>
    <phoneticPr fontId="24"/>
  </si>
  <si>
    <t>浜田漁港排水浄化管理センター</t>
    <rPh sb="0" eb="2">
      <t>ハマダ</t>
    </rPh>
    <rPh sb="2" eb="4">
      <t>ギョコウ</t>
    </rPh>
    <rPh sb="4" eb="6">
      <t>ハイスイ</t>
    </rPh>
    <rPh sb="6" eb="8">
      <t>ジョウカ</t>
    </rPh>
    <rPh sb="8" eb="10">
      <t>カンリ</t>
    </rPh>
    <phoneticPr fontId="24"/>
  </si>
  <si>
    <t>ゆうひパーク浜田</t>
    <rPh sb="6" eb="8">
      <t>ハマダ</t>
    </rPh>
    <phoneticPr fontId="24"/>
  </si>
  <si>
    <t>浜田市土地開発公社</t>
    <rPh sb="0" eb="3">
      <t>ハマダシ</t>
    </rPh>
    <rPh sb="3" eb="5">
      <t>トチ</t>
    </rPh>
    <rPh sb="5" eb="7">
      <t>カイハツ</t>
    </rPh>
    <rPh sb="7" eb="9">
      <t>コウシャ</t>
    </rPh>
    <phoneticPr fontId="24"/>
  </si>
  <si>
    <t>浜田市教育文化振興事業団</t>
    <rPh sb="0" eb="3">
      <t>ハマダシ</t>
    </rPh>
    <rPh sb="3" eb="5">
      <t>キョウイク</t>
    </rPh>
    <rPh sb="5" eb="7">
      <t>ブンカ</t>
    </rPh>
    <rPh sb="7" eb="9">
      <t>シンコウ</t>
    </rPh>
    <rPh sb="9" eb="11">
      <t>ジギョウ</t>
    </rPh>
    <rPh sb="11" eb="12">
      <t>ダン</t>
    </rPh>
    <phoneticPr fontId="24"/>
  </si>
  <si>
    <t>ゆうひパーク三隅</t>
    <rPh sb="6" eb="8">
      <t>ミスミ</t>
    </rPh>
    <phoneticPr fontId="24"/>
  </si>
  <si>
    <t>三隅町農業支援センターみらい</t>
    <rPh sb="0" eb="2">
      <t>ミスミ</t>
    </rPh>
    <rPh sb="2" eb="3">
      <t>チョウ</t>
    </rPh>
    <rPh sb="3" eb="5">
      <t>ノウギョウ</t>
    </rPh>
    <rPh sb="5" eb="7">
      <t>シエン</t>
    </rPh>
    <phoneticPr fontId="24"/>
  </si>
  <si>
    <t>島根県西部勤労者共済会</t>
    <rPh sb="0" eb="3">
      <t>シマネケン</t>
    </rPh>
    <rPh sb="3" eb="5">
      <t>セイブ</t>
    </rPh>
    <rPh sb="5" eb="8">
      <t>キンロウシャ</t>
    </rPh>
    <rPh sb="8" eb="11">
      <t>キョウサイカイ</t>
    </rPh>
    <phoneticPr fontId="24"/>
  </si>
  <si>
    <t>島根県石央地域地場産業振興センター</t>
    <rPh sb="0" eb="3">
      <t>シマネケン</t>
    </rPh>
    <rPh sb="3" eb="5">
      <t>セキオウ</t>
    </rPh>
    <rPh sb="5" eb="7">
      <t>チイキ</t>
    </rPh>
    <rPh sb="7" eb="9">
      <t>ジバ</t>
    </rPh>
    <rPh sb="9" eb="11">
      <t>サンギョウ</t>
    </rPh>
    <rPh sb="11" eb="13">
      <t>シンコウ</t>
    </rPh>
    <phoneticPr fontId="24"/>
  </si>
  <si>
    <t>○</t>
    <phoneticPr fontId="30"/>
  </si>
  <si>
    <t>浜田地区広域行政組合（普通）</t>
    <rPh sb="0" eb="2">
      <t>ハマダ</t>
    </rPh>
    <rPh sb="2" eb="4">
      <t>チク</t>
    </rPh>
    <rPh sb="4" eb="6">
      <t>コウイキ</t>
    </rPh>
    <rPh sb="6" eb="8">
      <t>ギョウセイ</t>
    </rPh>
    <rPh sb="8" eb="10">
      <t>クミアイ</t>
    </rPh>
    <rPh sb="11" eb="13">
      <t>フツウ</t>
    </rPh>
    <phoneticPr fontId="24"/>
  </si>
  <si>
    <t>浜田地区広域行政組合（介護保険）</t>
    <rPh sb="0" eb="2">
      <t>ハマダ</t>
    </rPh>
    <rPh sb="2" eb="4">
      <t>チク</t>
    </rPh>
    <rPh sb="4" eb="6">
      <t>コウイキ</t>
    </rPh>
    <rPh sb="6" eb="8">
      <t>ギョウセイ</t>
    </rPh>
    <rPh sb="8" eb="10">
      <t>クミアイ</t>
    </rPh>
    <rPh sb="11" eb="13">
      <t>カイゴ</t>
    </rPh>
    <rPh sb="13" eb="15">
      <t>ホケン</t>
    </rPh>
    <phoneticPr fontId="24"/>
  </si>
  <si>
    <t>浜田市江津市旧有福村有財産共同管理組合（普通）</t>
    <rPh sb="0" eb="3">
      <t>ハマダシ</t>
    </rPh>
    <rPh sb="3" eb="6">
      <t>ゴウツシ</t>
    </rPh>
    <rPh sb="6" eb="7">
      <t>キュウ</t>
    </rPh>
    <rPh sb="7" eb="9">
      <t>アリフク</t>
    </rPh>
    <rPh sb="9" eb="10">
      <t>ムラ</t>
    </rPh>
    <rPh sb="10" eb="11">
      <t>ア</t>
    </rPh>
    <rPh sb="11" eb="13">
      <t>ザイサン</t>
    </rPh>
    <rPh sb="13" eb="15">
      <t>キョウドウ</t>
    </rPh>
    <rPh sb="15" eb="17">
      <t>カンリ</t>
    </rPh>
    <rPh sb="17" eb="19">
      <t>クミアイ</t>
    </rPh>
    <rPh sb="20" eb="22">
      <t>フツウ</t>
    </rPh>
    <phoneticPr fontId="24"/>
  </si>
  <si>
    <t>島根県市町村総合事務組合（普通）</t>
    <rPh sb="0" eb="3">
      <t>シマネケン</t>
    </rPh>
    <rPh sb="3" eb="6">
      <t>シチョウソン</t>
    </rPh>
    <rPh sb="6" eb="8">
      <t>ソウゴウ</t>
    </rPh>
    <rPh sb="8" eb="10">
      <t>ジム</t>
    </rPh>
    <rPh sb="10" eb="12">
      <t>クミアイ</t>
    </rPh>
    <rPh sb="13" eb="15">
      <t>フツウ</t>
    </rPh>
    <phoneticPr fontId="24"/>
  </si>
  <si>
    <t>島根県後期高齢者医療広域連合（普通）</t>
    <rPh sb="0" eb="3">
      <t>シマネケン</t>
    </rPh>
    <rPh sb="3" eb="5">
      <t>コウキ</t>
    </rPh>
    <rPh sb="5" eb="8">
      <t>コウレイシャ</t>
    </rPh>
    <rPh sb="8" eb="10">
      <t>イリョウ</t>
    </rPh>
    <rPh sb="10" eb="12">
      <t>コウイキ</t>
    </rPh>
    <rPh sb="12" eb="14">
      <t>レンゴウ</t>
    </rPh>
    <rPh sb="15" eb="17">
      <t>フツウ</t>
    </rPh>
    <phoneticPr fontId="24"/>
  </si>
  <si>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4"/>
  </si>
  <si>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</si>
  <si>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</si>
  <si>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</si>
  <si>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</si>
  <si>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</si>
  <si>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</si>
  <si>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</si>
  <si>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</si>
  <si>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</si>
  <si>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</si>
  <si>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</si>
  <si>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</si>
  <si>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</si>
  <si>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</si>
  <si>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</si>
  <si>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</si>
  <si>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</si>
  <si>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</si>
  <si>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</si>
  <si>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</si>
  <si>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</si>
  <si>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</si>
  <si>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</si>
  <si>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</si>
  <si>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</si>
  <si>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</si>
  <si>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将来負担比率は横ばいで、実質公債費比率は増加傾向にあり、グラフは右にシフトする傾向にある。</t>
    <phoneticPr fontId="5"/>
  </si>
  <si>
    <t>有形固定資産減価償却率</t>
    <phoneticPr fontId="5"/>
  </si>
  <si>
    <t>有形固定資産減価償却率</t>
    <phoneticPr fontId="5"/>
  </si>
  <si>
    <t>将来負担比率は横ばいで、実質公債費比率は増加傾向にあり、グラフは右にシフトする傾向にある。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</si>
</sst>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103138</c:v>
                </c:pt>
                <c:pt idx="1">
                  <c:v>126777</c:v>
                </c:pt>
                <c:pt idx="2">
                  <c:v>130119</c:v>
                </c:pt>
                <c:pt idx="3">
                  <c:v>114807</c:v>
                </c:pt>
                <c:pt idx="4">
                  <c:v>90256</c:v>
                </c:pt>
              </c:numCache>
            </c:numRef>
          </c:val>
          <c:smooth val="0"/>
        </c:ser>
        <c:dLbls>
          <c:showLegendKey val="0"/>
          <c:showVal val="0"/>
          <c:showCatName val="0"/>
          <c:showSerName val="0"/>
          <c:showPercent val="0"/>
          <c:showBubbleSize val="0"/>
        </c:dLbls>
        <c:marker val="1"/>
        <c:smooth val="0"/>
        <c:axId val="842395968"/>
        <c:axId val="842387264"/>
      </c:lineChart>
      <c:catAx>
        <c:axId val="842395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2387264"/>
        <c:crosses val="autoZero"/>
        <c:auto val="1"/>
        <c:lblAlgn val="ctr"/>
        <c:lblOffset val="100"/>
        <c:tickLblSkip val="1"/>
        <c:tickMarkSkip val="1"/>
        <c:noMultiLvlLbl val="0"/>
      </c:catAx>
      <c:valAx>
        <c:axId val="84238726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2395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1.68</c:v>
                </c:pt>
                <c:pt idx="1">
                  <c:v>1.81</c:v>
                </c:pt>
                <c:pt idx="2">
                  <c:v>3.57</c:v>
                </c:pt>
                <c:pt idx="3">
                  <c:v>3.03</c:v>
                </c:pt>
                <c:pt idx="4">
                  <c:v>2.7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15.89</c:v>
                </c:pt>
                <c:pt idx="1">
                  <c:v>16.03</c:v>
                </c:pt>
                <c:pt idx="2">
                  <c:v>16.88</c:v>
                </c:pt>
                <c:pt idx="3">
                  <c:v>18.510000000000002</c:v>
                </c:pt>
                <c:pt idx="4">
                  <c:v>20.16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42384000"/>
        <c:axId val="842388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4.91</c:v>
                </c:pt>
                <c:pt idx="1">
                  <c:v>7.56</c:v>
                </c:pt>
                <c:pt idx="2">
                  <c:v>7.22</c:v>
                </c:pt>
                <c:pt idx="3">
                  <c:v>5.12</c:v>
                </c:pt>
                <c:pt idx="4">
                  <c:v>4.08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42384000"/>
        <c:axId val="842388352"/>
      </c:lineChart>
      <c:catAx>
        <c:axId val="84238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42388352"/>
        <c:crosses val="autoZero"/>
        <c:auto val="1"/>
        <c:lblAlgn val="ctr"/>
        <c:lblOffset val="100"/>
        <c:tickLblSkip val="1"/>
        <c:tickMarkSkip val="1"/>
        <c:noMultiLvlLbl val="0"/>
      </c:catAx>
      <c:valAx>
        <c:axId val="842388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2384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0.02</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公設水産物仲買売場特別会計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7.0000000000000007E-2</c:v>
                </c:pt>
                <c:pt idx="2">
                  <c:v>#N/A</c:v>
                </c:pt>
                <c:pt idx="3">
                  <c:v>0.06</c:v>
                </c:pt>
                <c:pt idx="4">
                  <c:v>#N/A</c:v>
                </c:pt>
                <c:pt idx="5">
                  <c:v>0.06</c:v>
                </c:pt>
                <c:pt idx="6">
                  <c:v>#N/A</c:v>
                </c:pt>
                <c:pt idx="7">
                  <c:v>7.0000000000000007E-2</c:v>
                </c:pt>
                <c:pt idx="8">
                  <c:v>#N/A</c:v>
                </c:pt>
                <c:pt idx="9">
                  <c:v>0.08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0.72</c:v>
                </c:pt>
                <c:pt idx="2">
                  <c:v>#N/A</c:v>
                </c:pt>
                <c:pt idx="3">
                  <c:v>0.33</c:v>
                </c:pt>
                <c:pt idx="4">
                  <c:v>#N/A</c:v>
                </c:pt>
                <c:pt idx="5">
                  <c:v>0.3</c:v>
                </c:pt>
                <c:pt idx="6">
                  <c:v>#N/A</c:v>
                </c:pt>
                <c:pt idx="7">
                  <c:v>0.16</c:v>
                </c:pt>
                <c:pt idx="8">
                  <c:v>#N/A</c:v>
                </c:pt>
                <c:pt idx="9">
                  <c:v>1.35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2.19</c:v>
                </c:pt>
                <c:pt idx="2">
                  <c:v>#N/A</c:v>
                </c:pt>
                <c:pt idx="3">
                  <c:v>2.23</c:v>
                </c:pt>
                <c:pt idx="4">
                  <c:v>#N/A</c:v>
                </c:pt>
                <c:pt idx="5">
                  <c:v>2.2799999999999998</c:v>
                </c:pt>
                <c:pt idx="6">
                  <c:v>#N/A</c:v>
                </c:pt>
                <c:pt idx="7">
                  <c:v>2.2999999999999998</c:v>
                </c:pt>
                <c:pt idx="8">
                  <c:v>#N/A</c:v>
                </c:pt>
                <c:pt idx="9">
                  <c:v>2.35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1.67</c:v>
                </c:pt>
                <c:pt idx="2">
                  <c:v>#N/A</c:v>
                </c:pt>
                <c:pt idx="3">
                  <c:v>1.81</c:v>
                </c:pt>
                <c:pt idx="4">
                  <c:v>#N/A</c:v>
                </c:pt>
                <c:pt idx="5">
                  <c:v>3.56</c:v>
                </c:pt>
                <c:pt idx="6">
                  <c:v>#N/A</c:v>
                </c:pt>
                <c:pt idx="7">
                  <c:v>3.02</c:v>
                </c:pt>
                <c:pt idx="8">
                  <c:v>#N/A</c:v>
                </c:pt>
                <c:pt idx="9">
                  <c:v>2.69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2.8</c:v>
                </c:pt>
                <c:pt idx="2">
                  <c:v>#N/A</c:v>
                </c:pt>
                <c:pt idx="3">
                  <c:v>3.25</c:v>
                </c:pt>
                <c:pt idx="4">
                  <c:v>#N/A</c:v>
                </c:pt>
                <c:pt idx="5">
                  <c:v>3.31</c:v>
                </c:pt>
                <c:pt idx="6">
                  <c:v>#N/A</c:v>
                </c:pt>
                <c:pt idx="7">
                  <c:v>3.22</c:v>
                </c:pt>
                <c:pt idx="8">
                  <c:v>#N/A</c:v>
                </c:pt>
                <c:pt idx="9">
                  <c:v>2.91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842391616"/>
        <c:axId val="842389440"/>
      </c:barChart>
      <c:catAx>
        <c:axId val="84239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2389440"/>
        <c:crosses val="autoZero"/>
        <c:auto val="1"/>
        <c:lblAlgn val="ctr"/>
        <c:lblOffset val="100"/>
        <c:tickLblSkip val="1"/>
        <c:tickMarkSkip val="1"/>
        <c:noMultiLvlLbl val="0"/>
      </c:catAx>
      <c:valAx>
        <c:axId val="842389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2391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4060</c:v>
                </c:pt>
                <c:pt idx="5">
                  <c:v>4130</c:v>
                </c:pt>
                <c:pt idx="8">
                  <c:v>4528</c:v>
                </c:pt>
                <c:pt idx="11">
                  <c:v>4574</c:v>
                </c:pt>
                <c:pt idx="14">
                  <c:v>4768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c:v>
                </c:pt>
                <c:pt idx="3">
                  <c:v>6</c:v>
                </c:pt>
                <c:pt idx="6">
                  <c:v>5</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379</c:v>
                </c:pt>
                <c:pt idx="3">
                  <c:v>379</c:v>
                </c:pt>
                <c:pt idx="6">
                  <c:v>379</c:v>
                </c:pt>
                <c:pt idx="9">
                  <c:v>379</c:v>
                </c:pt>
                <c:pt idx="12">
                  <c:v>379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969</c:v>
                </c:pt>
                <c:pt idx="3">
                  <c:v>1018</c:v>
                </c:pt>
                <c:pt idx="6">
                  <c:v>1036</c:v>
                </c:pt>
                <c:pt idx="9">
                  <c:v>1040</c:v>
                </c:pt>
                <c:pt idx="12">
                  <c:v>1086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20</c:v>
                </c:pt>
                <c:pt idx="3">
                  <c:v>17</c:v>
                </c:pt>
                <c:pt idx="6">
                  <c:v>17</c:v>
                </c:pt>
                <c:pt idx="9">
                  <c:v>17</c:v>
                </c:pt>
                <c:pt idx="12">
                  <c:v>17</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4892</c:v>
                </c:pt>
                <c:pt idx="3">
                  <c:v>4766</c:v>
                </c:pt>
                <c:pt idx="6">
                  <c:v>4716</c:v>
                </c:pt>
                <c:pt idx="9">
                  <c:v>4684</c:v>
                </c:pt>
                <c:pt idx="12">
                  <c:v>4932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842393792"/>
        <c:axId val="842385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2206</c:v>
                </c:pt>
                <c:pt idx="2">
                  <c:v>#N/A</c:v>
                </c:pt>
                <c:pt idx="3">
                  <c:v>#N/A</c:v>
                </c:pt>
                <c:pt idx="4">
                  <c:v>2056</c:v>
                </c:pt>
                <c:pt idx="5">
                  <c:v>#N/A</c:v>
                </c:pt>
                <c:pt idx="6">
                  <c:v>#N/A</c:v>
                </c:pt>
                <c:pt idx="7">
                  <c:v>1625</c:v>
                </c:pt>
                <c:pt idx="8">
                  <c:v>#N/A</c:v>
                </c:pt>
                <c:pt idx="9">
                  <c:v>#N/A</c:v>
                </c:pt>
                <c:pt idx="10">
                  <c:v>1546</c:v>
                </c:pt>
                <c:pt idx="11">
                  <c:v>#N/A</c:v>
                </c:pt>
                <c:pt idx="12">
                  <c:v>#N/A</c:v>
                </c:pt>
                <c:pt idx="13">
                  <c:v>1646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842393792"/>
        <c:axId val="842385088"/>
      </c:lineChart>
      <c:catAx>
        <c:axId val="84239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2385088"/>
        <c:crosses val="autoZero"/>
        <c:auto val="1"/>
        <c:lblAlgn val="ctr"/>
        <c:lblOffset val="100"/>
        <c:tickLblSkip val="1"/>
        <c:tickMarkSkip val="1"/>
        <c:noMultiLvlLbl val="0"/>
      </c:catAx>
      <c:valAx>
        <c:axId val="842385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239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45480</c:v>
                </c:pt>
                <c:pt idx="5">
                  <c:v>47030</c:v>
                </c:pt>
                <c:pt idx="8">
                  <c:v>49088</c:v>
                </c:pt>
                <c:pt idx="11">
                  <c:v>50404</c:v>
                </c:pt>
                <c:pt idx="14">
                  <c:v>49974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1564</c:v>
                </c:pt>
                <c:pt idx="5">
                  <c:v>1647</c:v>
                </c:pt>
                <c:pt idx="8">
                  <c:v>1951</c:v>
                </c:pt>
                <c:pt idx="11">
                  <c:v>1822</c:v>
                </c:pt>
                <c:pt idx="14">
                  <c:v>1760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10516</c:v>
                </c:pt>
                <c:pt idx="5">
                  <c:v>9760</c:v>
                </c:pt>
                <c:pt idx="8">
                  <c:v>10178</c:v>
                </c:pt>
                <c:pt idx="11">
                  <c:v>11559</c:v>
                </c:pt>
                <c:pt idx="14">
                  <c:v>12619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5548</c:v>
                </c:pt>
                <c:pt idx="3">
                  <c:v>5492</c:v>
                </c:pt>
                <c:pt idx="6">
                  <c:v>5098</c:v>
                </c:pt>
                <c:pt idx="9">
                  <c:v>4927</c:v>
                </c:pt>
                <c:pt idx="12">
                  <c:v>4971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2828</c:v>
                </c:pt>
                <c:pt idx="3">
                  <c:v>2493</c:v>
                </c:pt>
                <c:pt idx="6">
                  <c:v>2153</c:v>
                </c:pt>
                <c:pt idx="9">
                  <c:v>1807</c:v>
                </c:pt>
                <c:pt idx="12">
                  <c:v>1456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16412</c:v>
                </c:pt>
                <c:pt idx="3">
                  <c:v>16533</c:v>
                </c:pt>
                <c:pt idx="6">
                  <c:v>16474</c:v>
                </c:pt>
                <c:pt idx="9">
                  <c:v>16034</c:v>
                </c:pt>
                <c:pt idx="12">
                  <c:v>15310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10</c:v>
                </c:pt>
                <c:pt idx="3">
                  <c:v>5</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52125</c:v>
                </c:pt>
                <c:pt idx="3">
                  <c:v>52986</c:v>
                </c:pt>
                <c:pt idx="6">
                  <c:v>54724</c:v>
                </c:pt>
                <c:pt idx="9">
                  <c:v>56217</c:v>
                </c:pt>
                <c:pt idx="12">
                  <c:v>55886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842385632"/>
        <c:axId val="842398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19364</c:v>
                </c:pt>
                <c:pt idx="2">
                  <c:v>#N/A</c:v>
                </c:pt>
                <c:pt idx="3">
                  <c:v>#N/A</c:v>
                </c:pt>
                <c:pt idx="4">
                  <c:v>19073</c:v>
                </c:pt>
                <c:pt idx="5">
                  <c:v>#N/A</c:v>
                </c:pt>
                <c:pt idx="6">
                  <c:v>#N/A</c:v>
                </c:pt>
                <c:pt idx="7">
                  <c:v>17234</c:v>
                </c:pt>
                <c:pt idx="8">
                  <c:v>#N/A</c:v>
                </c:pt>
                <c:pt idx="9">
                  <c:v>#N/A</c:v>
                </c:pt>
                <c:pt idx="10">
                  <c:v>15201</c:v>
                </c:pt>
                <c:pt idx="11">
                  <c:v>#N/A</c:v>
                </c:pt>
                <c:pt idx="12">
                  <c:v>#N/A</c:v>
                </c:pt>
                <c:pt idx="13">
                  <c:v>13270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842385632"/>
        <c:axId val="842398144"/>
      </c:lineChart>
      <c:catAx>
        <c:axId val="842385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42398144"/>
        <c:crosses val="autoZero"/>
        <c:auto val="1"/>
        <c:lblAlgn val="ctr"/>
        <c:lblOffset val="100"/>
        <c:tickLblSkip val="1"/>
        <c:tickMarkSkip val="1"/>
        <c:noMultiLvlLbl val="0"/>
      </c:catAx>
      <c:valAx>
        <c:axId val="842398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2385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{30564494-B1DE-4731-9294-699546176048}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{99BC07A4-1BEA-4097-B25C-DEBE3496B4D3}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{9B2F01B3-532F-49A2-B57A-A41E47B46CC7}</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{7069DF8A-5A9E-48DF-BF48-B857EDCBC2E5}</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layout/>
                  <c15:dlblFieldTable>
                    <c15:dlblFTEntry>
                      <c15:txfldGUID>{89461EC9-6669-4434-9C19-F6710F3F7C26}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49.2</c:v>
                </c:pt>
                <c:pt idx="4">
                  <c:v>50.9</c:v>
                </c:pt>
              </c:numCache>
            </c:numRef>
          </c:xVal>
          <c:yVal>
            <c:numRef>
              <c:f>公会計指標分析・財政指標組合せ分析表!$K$51:$O$51</c:f>
              <c:numCache>
                <c:formatCode>#,##0.0;"▲ "#,##0.0</c:formatCode>
                <c:ptCount val="5"/>
                <c:pt idx="3">
                  <c:v>93.1</c:v>
                </c:pt>
                <c:pt idx="4">
                  <c:v>82.6</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{1287D99B-EA9F-4CFC-993B-363E01831331}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{23230EFE-0A29-45FB-AC95-CF6E7AFDD3B2}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{7FAFEA66-8A2F-4DA6-A8D6-11F317AFD7C2}</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{E62A5D85-9029-4141-85FE-063809504BA0}</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{7649601C-90F0-4DF0-B02D-0631B56304E6}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56.8</c:v>
                </c:pt>
                <c:pt idx="4">
                  <c:v>52.3</c:v>
                </c:pt>
              </c:numCache>
            </c:numRef>
          </c:xVal>
          <c:yVal>
            <c:numRef>
              <c:f>公会計指標分析・財政指標組合せ分析表!$K$55:$O$55</c:f>
              <c:numCache>
                <c:formatCode>#,##0.0;"▲ "#,##0.0</c:formatCode>
                <c:ptCount val="5"/>
                <c:pt idx="3">
                  <c:v>33.6</c:v>
                </c:pt>
                <c:pt idx="4">
                  <c:v>35.299999999999997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93451744"/>
        <c:axId val="593455008"/>
      </c:scatterChart>
      <c:valAx>
        <c:axId val="593451744"/>
        <c:scaling>
          <c:orientation val="minMax"/>
          <c:max val="57.5"/>
          <c:min val="48.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93455008"/>
        <c:crosses val="autoZero"/>
        <c:crossBetween val="midCat"/>
      </c:valAx>
      <c:valAx>
        <c:axId val="593455008"/>
        <c:scaling>
          <c:orientation val="minMax"/>
          <c:max val="104"/>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93451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{028D8886-8448-4FEB-A300-82F9EA6083E9}</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{D7993861-67A3-4403-969F-B407EDB3A25A}</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{3C26EA5D-0FBA-48B1-851B-4457F88A06D5}</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{6F07F641-5582-4E46-B2CF-F7DCD1C08A06}</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{F21E56D3-3F6F-413F-8EC1-66AADCFE37E4}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14.5</c:v>
                </c:pt>
                <c:pt idx="1">
                  <c:v>13.4</c:v>
                </c:pt>
                <c:pt idx="2">
                  <c:v>12</c:v>
                </c:pt>
                <c:pt idx="3">
                  <c:v>10.6</c:v>
                </c:pt>
                <c:pt idx="4">
                  <c:v>9.9</c:v>
                </c:pt>
              </c:numCache>
            </c:numRef>
          </c:xVal>
          <c:yVal>
            <c:numRef>
              <c:f>公会計指標分析・財政指標組合せ分析表!$K$73:$O$73</c:f>
              <c:numCache>
                <c:formatCode>#,##0.0;"▲ "#,##0.0</c:formatCode>
                <c:ptCount val="5"/>
                <c:pt idx="0">
                  <c:v>118.8</c:v>
                </c:pt>
                <c:pt idx="1">
                  <c:v>115.8</c:v>
                </c:pt>
                <c:pt idx="2">
                  <c:v>106.5</c:v>
                </c:pt>
                <c:pt idx="3">
                  <c:v>93.1</c:v>
                </c:pt>
                <c:pt idx="4">
                  <c:v>82.6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{151081F4-4542-4C21-80E7-3D4BD08ACF95}</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{507CAA27-8817-4C70-9548-98A23C90D496}</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{B1F0A94A-6130-4D25-828B-F865442A56C5}</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3052590382426581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{84516392-9168-40E0-83BD-F081F95444CE}</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4.0358334141200901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{A73F221D-910D-4AFD-97F6-2DF609488A72}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93457728"/>
        <c:axId val="593458272"/>
      </c:scatterChart>
      <c:valAx>
        <c:axId val="593457728"/>
        <c:scaling>
          <c:orientation val="minMax"/>
          <c:max val="15.2"/>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93458272"/>
        <c:crosses val="autoZero"/>
        <c:crossBetween val="midCat"/>
      </c:valAx>
      <c:valAx>
        <c:axId val="593458272"/>
        <c:scaling>
          <c:orientation val="minMax"/>
          <c:max val="133"/>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934577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島根県浜田市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○元利償還金：</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年度までに集中的に投資を行ったことによる影響により増加傾向</a:t>
          </a:r>
        </a:p>
        <a:p>
          <a:r>
            <a:rPr kumimoji="1" lang="ja-JP" altLang="en-US" sz="1000">
              <a:latin typeface="ＭＳ ゴシック" pitchFamily="49" charset="-128"/>
              <a:ea typeface="ＭＳ ゴシック" pitchFamily="49" charset="-128"/>
            </a:rPr>
            <a:t>○満期一括償還地方債に係る年度割相当額：</a:t>
          </a:r>
          <a:r>
            <a:rPr kumimoji="1" lang="en-US" altLang="ja-JP" sz="1000">
              <a:latin typeface="ＭＳ ゴシック" pitchFamily="49" charset="-128"/>
              <a:ea typeface="ＭＳ ゴシック" pitchFamily="49" charset="-128"/>
            </a:rPr>
            <a:t>23</a:t>
          </a:r>
          <a:r>
            <a:rPr kumimoji="1" lang="ja-JP" altLang="en-US" sz="1000">
              <a:latin typeface="ＭＳ ゴシック" pitchFamily="49" charset="-128"/>
              <a:ea typeface="ＭＳ ゴシック" pitchFamily="49" charset="-128"/>
            </a:rPr>
            <a:t>年度発行</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億円、</a:t>
          </a:r>
          <a:r>
            <a:rPr kumimoji="1" lang="en-US" altLang="ja-JP" sz="1000">
              <a:latin typeface="ＭＳ ゴシック" pitchFamily="49" charset="-128"/>
              <a:ea typeface="ＭＳ ゴシック" pitchFamily="49" charset="-128"/>
            </a:rPr>
            <a:t>24</a:t>
          </a:r>
          <a:r>
            <a:rPr kumimoji="1" lang="ja-JP" altLang="en-US" sz="1000">
              <a:latin typeface="ＭＳ ゴシック" pitchFamily="49" charset="-128"/>
              <a:ea typeface="ＭＳ ゴシック" pitchFamily="49" charset="-128"/>
            </a:rPr>
            <a:t>年度発行</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億円、</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年度発行</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億円、</a:t>
          </a:r>
          <a:r>
            <a:rPr kumimoji="1" lang="en-US" altLang="ja-JP" sz="1000">
              <a:latin typeface="ＭＳ ゴシック" pitchFamily="49" charset="-128"/>
              <a:ea typeface="ＭＳ ゴシック" pitchFamily="49" charset="-128"/>
            </a:rPr>
            <a:t>26</a:t>
          </a:r>
          <a:r>
            <a:rPr kumimoji="1" lang="ja-JP" altLang="en-US" sz="1000">
              <a:latin typeface="ＭＳ ゴシック" pitchFamily="49" charset="-128"/>
              <a:ea typeface="ＭＳ ゴシック" pitchFamily="49" charset="-128"/>
            </a:rPr>
            <a:t>年度発行</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億円、</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年度発行</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億円の計</a:t>
          </a:r>
          <a:r>
            <a:rPr kumimoji="1" lang="en-US" altLang="ja-JP" sz="1000">
              <a:latin typeface="ＭＳ ゴシック" pitchFamily="49" charset="-128"/>
              <a:ea typeface="ＭＳ ゴシック" pitchFamily="49" charset="-128"/>
            </a:rPr>
            <a:t>5</a:t>
          </a:r>
          <a:r>
            <a:rPr kumimoji="1" lang="ja-JP" altLang="en-US" sz="1000">
              <a:latin typeface="ＭＳ ゴシック" pitchFamily="49" charset="-128"/>
              <a:ea typeface="ＭＳ ゴシック" pitchFamily="49" charset="-128"/>
            </a:rPr>
            <a:t>億円の</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年割相当額が算入。</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年度で発行終了となっているため、今後は減少予定</a:t>
          </a:r>
        </a:p>
        <a:p>
          <a:r>
            <a:rPr kumimoji="1" lang="ja-JP" altLang="en-US" sz="1000">
              <a:latin typeface="ＭＳ ゴシック" pitchFamily="49" charset="-128"/>
              <a:ea typeface="ＭＳ ゴシック" pitchFamily="49" charset="-128"/>
            </a:rPr>
            <a:t>○公営企業債の元利償還金に対する繰入金：公営企業債元利償還金の増に伴う繰入金の増</a:t>
          </a:r>
        </a:p>
        <a:p>
          <a:r>
            <a:rPr kumimoji="1" lang="ja-JP" altLang="en-US" sz="1000">
              <a:latin typeface="ＭＳ ゴシック" pitchFamily="49" charset="-128"/>
              <a:ea typeface="ＭＳ ゴシック" pitchFamily="49" charset="-128"/>
            </a:rPr>
            <a:t>○組合等が起こした地方債の元利償還金に対する負担金等：浜田地区広域行政組合の可燃ごみ処理施設の元利償還に伴う負担金は、今後ほぼ横ばいに推移（新規の負担はなし）</a:t>
          </a:r>
        </a:p>
        <a:p>
          <a:r>
            <a:rPr kumimoji="1" lang="ja-JP" altLang="en-US" sz="1000">
              <a:latin typeface="ＭＳ ゴシック" pitchFamily="49" charset="-128"/>
              <a:ea typeface="ＭＳ ゴシック" pitchFamily="49" charset="-128"/>
            </a:rPr>
            <a:t>○債務負担行為に基づく支出額：</a:t>
          </a:r>
          <a:r>
            <a:rPr kumimoji="1" lang="en-US" altLang="ja-JP" sz="1000">
              <a:latin typeface="ＭＳ ゴシック" pitchFamily="49" charset="-128"/>
              <a:ea typeface="ＭＳ ゴシック" pitchFamily="49" charset="-128"/>
            </a:rPr>
            <a:t>19</a:t>
          </a:r>
          <a:r>
            <a:rPr kumimoji="1" lang="ja-JP" altLang="en-US" sz="1000">
              <a:latin typeface="ＭＳ ゴシック" pitchFamily="49" charset="-128"/>
              <a:ea typeface="ＭＳ ゴシック" pitchFamily="49" charset="-128"/>
            </a:rPr>
            <a:t>年度及び</a:t>
          </a:r>
          <a:r>
            <a:rPr kumimoji="1" lang="en-US" altLang="ja-JP" sz="1000">
              <a:latin typeface="ＭＳ ゴシック" pitchFamily="49" charset="-128"/>
              <a:ea typeface="ＭＳ ゴシック" pitchFamily="49" charset="-128"/>
            </a:rPr>
            <a:t>22</a:t>
          </a:r>
          <a:r>
            <a:rPr kumimoji="1" lang="ja-JP" altLang="en-US" sz="1000">
              <a:latin typeface="ＭＳ ゴシック" pitchFamily="49" charset="-128"/>
              <a:ea typeface="ＭＳ ゴシック" pitchFamily="49" charset="-128"/>
            </a:rPr>
            <a:t>年度に実施した繰上償還により、</a:t>
          </a:r>
          <a:r>
            <a:rPr kumimoji="1" lang="en-US" altLang="ja-JP" sz="1000">
              <a:latin typeface="ＭＳ ゴシック" pitchFamily="49" charset="-128"/>
              <a:ea typeface="ＭＳ ゴシック" pitchFamily="49" charset="-128"/>
            </a:rPr>
            <a:t>23</a:t>
          </a:r>
          <a:r>
            <a:rPr kumimoji="1" lang="ja-JP" altLang="en-US" sz="1000">
              <a:latin typeface="ＭＳ ゴシック" pitchFamily="49" charset="-128"/>
              <a:ea typeface="ＭＳ ゴシック" pitchFamily="49" charset="-128"/>
            </a:rPr>
            <a:t>年度にほぼ皆減し、</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年度から皆減</a:t>
          </a:r>
        </a:p>
        <a:p>
          <a:r>
            <a:rPr kumimoji="1" lang="ja-JP" altLang="en-US" sz="1000">
              <a:latin typeface="ＭＳ ゴシック" pitchFamily="49" charset="-128"/>
              <a:ea typeface="ＭＳ ゴシック" pitchFamily="49" charset="-128"/>
            </a:rPr>
            <a:t>○算入公債費等：交付税算入の少ない地方債から過疎債、合併特例債等の交付税算入の手厚い地方債の借入にシフトしていることから、算入公債費は増加傾向</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島根県浜田市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○一般会計等に係る地方債の現在高：</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年度までの集中投資期間を終え、</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年度から地方債発行額の減による地方債残高の減</a:t>
          </a:r>
        </a:p>
        <a:p>
          <a:r>
            <a:rPr kumimoji="1" lang="ja-JP" altLang="en-US" sz="1100">
              <a:latin typeface="ＭＳ ゴシック" pitchFamily="49" charset="-128"/>
              <a:ea typeface="ＭＳ ゴシック" pitchFamily="49" charset="-128"/>
            </a:rPr>
            <a:t>○債務負担行為に基づく支出予定額：新規の債務負担行為はなく、定時償還による減</a:t>
          </a:r>
        </a:p>
        <a:p>
          <a:r>
            <a:rPr kumimoji="1" lang="ja-JP" altLang="en-US" sz="1100">
              <a:latin typeface="ＭＳ ゴシック" pitchFamily="49" charset="-128"/>
              <a:ea typeface="ＭＳ ゴシック" pitchFamily="49" charset="-128"/>
            </a:rPr>
            <a:t>○公営企業債等繰入見込額：公営企業債残高自体が減ったうえ、算入率（</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ヶ年平均）も減にとなり、繰入見込額が減</a:t>
          </a:r>
        </a:p>
        <a:p>
          <a:r>
            <a:rPr kumimoji="1" lang="ja-JP" altLang="en-US" sz="1100">
              <a:latin typeface="ＭＳ ゴシック" pitchFamily="49" charset="-128"/>
              <a:ea typeface="ＭＳ ゴシック" pitchFamily="49" charset="-128"/>
            </a:rPr>
            <a:t>○組合等負担等見込額：浜田地区広域行政組合の可燃ごみ処理施設の元利償還による残高の減</a:t>
          </a:r>
        </a:p>
        <a:p>
          <a:r>
            <a:rPr kumimoji="1" lang="ja-JP" altLang="en-US" sz="1100">
              <a:latin typeface="ＭＳ ゴシック" pitchFamily="49" charset="-128"/>
              <a:ea typeface="ＭＳ ゴシック" pitchFamily="49" charset="-128"/>
            </a:rPr>
            <a:t>○退職手当負担見込額：組合等積立額（控除財源）の減による増</a:t>
          </a:r>
        </a:p>
        <a:p>
          <a:r>
            <a:rPr kumimoji="1" lang="ja-JP" altLang="en-US" sz="1100">
              <a:latin typeface="ＭＳ ゴシック" pitchFamily="49" charset="-128"/>
              <a:ea typeface="ＭＳ ゴシック" pitchFamily="49" charset="-128"/>
            </a:rPr>
            <a:t>○充当可能基金：決算剰余金の財政調整基金への積立やふるさと寄附金の基金への積立の影響による増</a:t>
          </a:r>
        </a:p>
        <a:p>
          <a:r>
            <a:rPr kumimoji="1" lang="ja-JP" altLang="en-US" sz="1100">
              <a:latin typeface="ＭＳ ゴシック" pitchFamily="49" charset="-128"/>
              <a:ea typeface="ＭＳ ゴシック" pitchFamily="49" charset="-128"/>
            </a:rPr>
            <a:t>○充当可能特定歳入：地方債を財源とする貸付金の償還や住宅使用料の充当見込額の減の影響を受け、全体として減</a:t>
          </a:r>
        </a:p>
        <a:p>
          <a:r>
            <a:rPr kumimoji="1" lang="ja-JP" altLang="en-US" sz="1100">
              <a:latin typeface="ＭＳ ゴシック" pitchFamily="49" charset="-128"/>
              <a:ea typeface="ＭＳ ゴシック" pitchFamily="49" charset="-128"/>
            </a:rPr>
            <a:t>○基準財政需要額算入見込額：</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年度までの集中投資期間を終え、</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年度から地方債発行額の減に伴い算入率が低下したことによる減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島根県浜田市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56,042
55,421
690.66
39,153,865
38,538,573
556,290
20,621,855
55,560,532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82.6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[ 50.9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年間の有形固定資産の増加額に比べ、減価償却額が大きいため、有形固定資産減価償却率は増加傾向にあり、類似団体の平均値に近づく見込みとなる。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2" name="直線コネクタ 61"/>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3"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64" name="直線コネクタ 63"/>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65"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66" name="直線コネクタ 65"/>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30370</xdr:rowOff>
    </xdr:from>
    <xdr:ext cx="405111" cy="259045"/>
    <xdr:sp macro="" textlink="">
      <xdr:nvSpPr>
        <xdr:cNvPr id="67" name="有形固定資産減価償却率平均値テキスト"/>
        <xdr:cNvSpPr txBox="1"/>
      </xdr:nvSpPr>
      <xdr:spPr>
        <a:xfrm>
          <a:off x="4813300" y="5783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68" name="フローチャート : 判断 67"/>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81788</xdr:rowOff>
    </xdr:from>
    <xdr:to>
      <xdr:col>3</xdr:col>
      <xdr:colOff>511175</xdr:colOff>
      <xdr:row>30</xdr:row>
      <xdr:rowOff>11938</xdr:rowOff>
    </xdr:to>
    <xdr:sp macro="" textlink="">
      <xdr:nvSpPr>
        <xdr:cNvPr id="69" name="フローチャート : 判断 68"/>
        <xdr:cNvSpPr/>
      </xdr:nvSpPr>
      <xdr:spPr>
        <a:xfrm>
          <a:off x="4000500" y="583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37719</xdr:rowOff>
    </xdr:from>
    <xdr:to>
      <xdr:col>3</xdr:col>
      <xdr:colOff>1222375</xdr:colOff>
      <xdr:row>30</xdr:row>
      <xdr:rowOff>139319</xdr:rowOff>
    </xdr:to>
    <xdr:sp macro="" textlink="">
      <xdr:nvSpPr>
        <xdr:cNvPr id="75" name="円/楕円 74"/>
        <xdr:cNvSpPr/>
      </xdr:nvSpPr>
      <xdr:spPr>
        <a:xfrm>
          <a:off x="4711700" y="596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16146</xdr:rowOff>
    </xdr:from>
    <xdr:ext cx="405111" cy="259045"/>
    <xdr:sp macro="" textlink="">
      <xdr:nvSpPr>
        <xdr:cNvPr id="76" name="有形固定資産減価償却率該当値テキスト"/>
        <xdr:cNvSpPr txBox="1"/>
      </xdr:nvSpPr>
      <xdr:spPr>
        <a:xfrm>
          <a:off x="4813300" y="5940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74422</xdr:rowOff>
    </xdr:from>
    <xdr:to>
      <xdr:col>3</xdr:col>
      <xdr:colOff>511175</xdr:colOff>
      <xdr:row>31</xdr:row>
      <xdr:rowOff>4572</xdr:rowOff>
    </xdr:to>
    <xdr:sp macro="" textlink="">
      <xdr:nvSpPr>
        <xdr:cNvPr id="77" name="円/楕円 76"/>
        <xdr:cNvSpPr/>
      </xdr:nvSpPr>
      <xdr:spPr>
        <a:xfrm>
          <a:off x="40005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88519</xdr:rowOff>
    </xdr:from>
    <xdr:to>
      <xdr:col>3</xdr:col>
      <xdr:colOff>1171575</xdr:colOff>
      <xdr:row>30</xdr:row>
      <xdr:rowOff>125222</xdr:rowOff>
    </xdr:to>
    <xdr:cxnSp macro="">
      <xdr:nvCxnSpPr>
        <xdr:cNvPr id="78" name="直線コネクタ 77"/>
        <xdr:cNvCxnSpPr/>
      </xdr:nvCxnSpPr>
      <xdr:spPr>
        <a:xfrm flipV="1">
          <a:off x="4051300" y="6013069"/>
          <a:ext cx="711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28465</xdr:rowOff>
    </xdr:from>
    <xdr:ext cx="405111" cy="259045"/>
    <xdr:sp macro="" textlink="">
      <xdr:nvSpPr>
        <xdr:cNvPr id="79" name="n_1aveValue有形固定資産減価償却率"/>
        <xdr:cNvSpPr txBox="1"/>
      </xdr:nvSpPr>
      <xdr:spPr>
        <a:xfrm>
          <a:off x="3836043" y="561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167149</xdr:rowOff>
    </xdr:from>
    <xdr:ext cx="405111" cy="259045"/>
    <xdr:sp macro="" textlink="">
      <xdr:nvSpPr>
        <xdr:cNvPr id="80" name="n_1mainValue有形固定資産減価償却率"/>
        <xdr:cNvSpPr txBox="1"/>
      </xdr:nvSpPr>
      <xdr:spPr>
        <a:xfrm>
          <a:off x="3836043"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島根県浜田市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56,042
55,421
690.66
39,153,865
38,538,573
556,290
20,621,855
55,560,532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82.6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42</xdr:row>
      <xdr:rowOff>3048</xdr:rowOff>
    </xdr:to>
    <xdr:cxnSp macro="">
      <xdr:nvCxnSpPr>
        <xdr:cNvPr id="55" name="直線コネクタ 54"/>
        <xdr:cNvCxnSpPr/>
      </xdr:nvCxnSpPr>
      <xdr:spPr>
        <a:xfrm flipV="1">
          <a:off x="4634865" y="5663184"/>
          <a:ext cx="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6875</xdr:rowOff>
    </xdr:from>
    <xdr:ext cx="405111" cy="259045"/>
    <xdr:sp macro="" textlink="">
      <xdr:nvSpPr>
        <xdr:cNvPr id="56" name="【道路】&#10;有形固定資産減価償却率最小値テキスト"/>
        <xdr:cNvSpPr txBox="1"/>
      </xdr:nvSpPr>
      <xdr:spPr>
        <a:xfrm>
          <a:off x="4724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3048</xdr:rowOff>
    </xdr:from>
    <xdr:to>
      <xdr:col>6</xdr:col>
      <xdr:colOff>600075</xdr:colOff>
      <xdr:row>42</xdr:row>
      <xdr:rowOff>3048</xdr:rowOff>
    </xdr:to>
    <xdr:cxnSp macro="">
      <xdr:nvCxnSpPr>
        <xdr:cNvPr id="57" name="直線コネクタ 56"/>
        <xdr:cNvCxnSpPr/>
      </xdr:nvCxnSpPr>
      <xdr:spPr>
        <a:xfrm>
          <a:off x="4546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8" name="【道路】&#10;有形固定資産減価償却率最大値テキスト"/>
        <xdr:cNvSpPr txBox="1"/>
      </xdr:nvSpPr>
      <xdr:spPr>
        <a:xfrm>
          <a:off x="4724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9" name="直線コネクタ 58"/>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7129</xdr:rowOff>
    </xdr:from>
    <xdr:ext cx="405111" cy="259045"/>
    <xdr:sp macro="" textlink="">
      <xdr:nvSpPr>
        <xdr:cNvPr id="60" name="【道路】&#10;有形固定資産減価償却率平均値テキスト"/>
        <xdr:cNvSpPr txBox="1"/>
      </xdr:nvSpPr>
      <xdr:spPr>
        <a:xfrm>
          <a:off x="4724400" y="6179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155702</xdr:rowOff>
    </xdr:from>
    <xdr:to>
      <xdr:col>6</xdr:col>
      <xdr:colOff>561975</xdr:colOff>
      <xdr:row>37</xdr:row>
      <xdr:rowOff>85852</xdr:rowOff>
    </xdr:to>
    <xdr:sp macro="" textlink="">
      <xdr:nvSpPr>
        <xdr:cNvPr id="61" name="フローチャート : 判断 60"/>
        <xdr:cNvSpPr/>
      </xdr:nvSpPr>
      <xdr:spPr>
        <a:xfrm>
          <a:off x="4584700" y="632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61976</xdr:rowOff>
    </xdr:from>
    <xdr:to>
      <xdr:col>5</xdr:col>
      <xdr:colOff>409575</xdr:colOff>
      <xdr:row>36</xdr:row>
      <xdr:rowOff>163576</xdr:rowOff>
    </xdr:to>
    <xdr:sp macro="" textlink="">
      <xdr:nvSpPr>
        <xdr:cNvPr id="62" name="フローチャート : 判断 61"/>
        <xdr:cNvSpPr/>
      </xdr:nvSpPr>
      <xdr:spPr>
        <a:xfrm>
          <a:off x="3746500" y="62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66548</xdr:rowOff>
    </xdr:from>
    <xdr:to>
      <xdr:col>6</xdr:col>
      <xdr:colOff>561975</xdr:colOff>
      <xdr:row>37</xdr:row>
      <xdr:rowOff>168148</xdr:rowOff>
    </xdr:to>
    <xdr:sp macro="" textlink="">
      <xdr:nvSpPr>
        <xdr:cNvPr id="68" name="円/楕円 67"/>
        <xdr:cNvSpPr/>
      </xdr:nvSpPr>
      <xdr:spPr>
        <a:xfrm>
          <a:off x="4584700" y="641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44975</xdr:rowOff>
    </xdr:from>
    <xdr:ext cx="405111" cy="259045"/>
    <xdr:sp macro="" textlink="">
      <xdr:nvSpPr>
        <xdr:cNvPr id="69" name="【道路】&#10;有形固定資産減価償却率該当値テキスト"/>
        <xdr:cNvSpPr txBox="1"/>
      </xdr:nvSpPr>
      <xdr:spPr>
        <a:xfrm>
          <a:off x="4724400" y="638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107696</xdr:rowOff>
    </xdr:from>
    <xdr:to>
      <xdr:col>5</xdr:col>
      <xdr:colOff>409575</xdr:colOff>
      <xdr:row>38</xdr:row>
      <xdr:rowOff>37846</xdr:rowOff>
    </xdr:to>
    <xdr:sp macro="" textlink="">
      <xdr:nvSpPr>
        <xdr:cNvPr id="70" name="円/楕円 69"/>
        <xdr:cNvSpPr/>
      </xdr:nvSpPr>
      <xdr:spPr>
        <a:xfrm>
          <a:off x="3746500" y="645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117348</xdr:rowOff>
    </xdr:from>
    <xdr:to>
      <xdr:col>6</xdr:col>
      <xdr:colOff>511175</xdr:colOff>
      <xdr:row>37</xdr:row>
      <xdr:rowOff>158496</xdr:rowOff>
    </xdr:to>
    <xdr:cxnSp macro="">
      <xdr:nvCxnSpPr>
        <xdr:cNvPr id="71" name="直線コネクタ 70"/>
        <xdr:cNvCxnSpPr/>
      </xdr:nvCxnSpPr>
      <xdr:spPr>
        <a:xfrm flipV="1">
          <a:off x="3797300" y="646099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8653</xdr:rowOff>
    </xdr:from>
    <xdr:ext cx="405111" cy="259045"/>
    <xdr:sp macro="" textlink="">
      <xdr:nvSpPr>
        <xdr:cNvPr id="72" name="n_1aveValue【道路】&#10;有形固定資産減価償却率"/>
        <xdr:cNvSpPr txBox="1"/>
      </xdr:nvSpPr>
      <xdr:spPr>
        <a:xfrm>
          <a:off x="3582043" y="600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28973</xdr:rowOff>
    </xdr:from>
    <xdr:ext cx="405111" cy="259045"/>
    <xdr:sp macro="" textlink="">
      <xdr:nvSpPr>
        <xdr:cNvPr id="73" name="n_1mainValue【道路】&#10;有形固定資産減価償却率"/>
        <xdr:cNvSpPr txBox="1"/>
      </xdr:nvSpPr>
      <xdr:spPr>
        <a:xfrm>
          <a:off x="3582043" y="654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28.239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5" name="直線コネクタ 94"/>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6"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7" name="直線コネクタ 96"/>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8"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9" name="直線コネクタ 98"/>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51422</xdr:rowOff>
    </xdr:from>
    <xdr:ext cx="469744" cy="259045"/>
    <xdr:sp macro="" textlink="">
      <xdr:nvSpPr>
        <xdr:cNvPr id="100" name="【道路】&#10;一人当たり延長平均値テキスト"/>
        <xdr:cNvSpPr txBox="1"/>
      </xdr:nvSpPr>
      <xdr:spPr>
        <a:xfrm>
          <a:off x="10566400" y="6737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101" name="フローチャート : 判断 100"/>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107193</xdr:rowOff>
    </xdr:from>
    <xdr:to>
      <xdr:col>14</xdr:col>
      <xdr:colOff>79375</xdr:colOff>
      <xdr:row>40</xdr:row>
      <xdr:rowOff>37343</xdr:rowOff>
    </xdr:to>
    <xdr:sp macro="" textlink="">
      <xdr:nvSpPr>
        <xdr:cNvPr id="102" name="フローチャート : 判断 101"/>
        <xdr:cNvSpPr/>
      </xdr:nvSpPr>
      <xdr:spPr>
        <a:xfrm>
          <a:off x="9588500" y="679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51689</xdr:rowOff>
    </xdr:from>
    <xdr:to>
      <xdr:col>15</xdr:col>
      <xdr:colOff>231775</xdr:colOff>
      <xdr:row>34</xdr:row>
      <xdr:rowOff>153289</xdr:rowOff>
    </xdr:to>
    <xdr:sp macro="" textlink="">
      <xdr:nvSpPr>
        <xdr:cNvPr id="108" name="円/楕円 107"/>
        <xdr:cNvSpPr/>
      </xdr:nvSpPr>
      <xdr:spPr>
        <a:xfrm>
          <a:off x="10426700" y="58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4716</xdr:rowOff>
    </xdr:from>
    <xdr:ext cx="534377" cy="259045"/>
    <xdr:sp macro="" textlink="">
      <xdr:nvSpPr>
        <xdr:cNvPr id="109" name="【道路】&#10;一人当たり延長該当値テキスト"/>
        <xdr:cNvSpPr txBox="1"/>
      </xdr:nvSpPr>
      <xdr:spPr>
        <a:xfrm>
          <a:off x="10566400" y="583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26.925</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68377</xdr:rowOff>
    </xdr:from>
    <xdr:to>
      <xdr:col>14</xdr:col>
      <xdr:colOff>79375</xdr:colOff>
      <xdr:row>34</xdr:row>
      <xdr:rowOff>169977</xdr:rowOff>
    </xdr:to>
    <xdr:sp macro="" textlink="">
      <xdr:nvSpPr>
        <xdr:cNvPr id="110" name="円/楕円 109"/>
        <xdr:cNvSpPr/>
      </xdr:nvSpPr>
      <xdr:spPr>
        <a:xfrm>
          <a:off x="9588500" y="589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34</xdr:row>
      <xdr:rowOff>102489</xdr:rowOff>
    </xdr:from>
    <xdr:to>
      <xdr:col>15</xdr:col>
      <xdr:colOff>180975</xdr:colOff>
      <xdr:row>34</xdr:row>
      <xdr:rowOff>119177</xdr:rowOff>
    </xdr:to>
    <xdr:cxnSp macro="">
      <xdr:nvCxnSpPr>
        <xdr:cNvPr id="111" name="直線コネクタ 110"/>
        <xdr:cNvCxnSpPr/>
      </xdr:nvCxnSpPr>
      <xdr:spPr>
        <a:xfrm flipV="1">
          <a:off x="9639300" y="5931789"/>
          <a:ext cx="8382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40</xdr:row>
      <xdr:rowOff>28470</xdr:rowOff>
    </xdr:from>
    <xdr:ext cx="469744" cy="259045"/>
    <xdr:sp macro="" textlink="">
      <xdr:nvSpPr>
        <xdr:cNvPr id="112" name="n_1aveValue【道路】&#10;一人当たり延長"/>
        <xdr:cNvSpPr txBox="1"/>
      </xdr:nvSpPr>
      <xdr:spPr>
        <a:xfrm>
          <a:off x="9391727" y="688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a:t>
          </a:r>
          <a:endParaRPr kumimoji="1" lang="ja-JP" altLang="en-US" sz="1000" b="1">
            <a:solidFill>
              <a:srgbClr val="000080"/>
            </a:solidFill>
            <a:latin typeface="ＭＳ Ｐゴシック"/>
          </a:endParaRPr>
        </a:p>
      </xdr:txBody>
    </xdr:sp>
    <xdr:clientData/>
  </xdr:oneCellAnchor>
  <xdr:oneCellAnchor>
    <xdr:from>
      <xdr:col>13</xdr:col>
      <xdr:colOff>434485</xdr:colOff>
      <xdr:row>33</xdr:row>
      <xdr:rowOff>15054</xdr:rowOff>
    </xdr:from>
    <xdr:ext cx="534377" cy="259045"/>
    <xdr:sp macro="" textlink="">
      <xdr:nvSpPr>
        <xdr:cNvPr id="113" name="n_1mainValue【道路】&#10;一人当たり延長"/>
        <xdr:cNvSpPr txBox="1"/>
      </xdr:nvSpPr>
      <xdr:spPr>
        <a:xfrm>
          <a:off x="9359410" y="567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5" name="テキスト ボックス 12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3" name="テキスト ボックス 13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7" name="直線コネクタ 136"/>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8"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9" name="直線コネクタ 138"/>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40"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41" name="直線コネクタ 140"/>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92092</xdr:rowOff>
    </xdr:from>
    <xdr:ext cx="405111" cy="259045"/>
    <xdr:sp macro="" textlink="">
      <xdr:nvSpPr>
        <xdr:cNvPr id="142" name="【橋りょう・トンネル】&#10;有形固定資産減価償却率平均値テキスト"/>
        <xdr:cNvSpPr txBox="1"/>
      </xdr:nvSpPr>
      <xdr:spPr>
        <a:xfrm>
          <a:off x="4724400" y="9864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43" name="フローチャート : 判断 142"/>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93980</xdr:rowOff>
    </xdr:from>
    <xdr:to>
      <xdr:col>5</xdr:col>
      <xdr:colOff>409575</xdr:colOff>
      <xdr:row>59</xdr:row>
      <xdr:rowOff>24130</xdr:rowOff>
    </xdr:to>
    <xdr:sp macro="" textlink="">
      <xdr:nvSpPr>
        <xdr:cNvPr id="144" name="フローチャート : 判断 143"/>
        <xdr:cNvSpPr/>
      </xdr:nvSpPr>
      <xdr:spPr>
        <a:xfrm>
          <a:off x="3746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164465</xdr:rowOff>
    </xdr:from>
    <xdr:to>
      <xdr:col>6</xdr:col>
      <xdr:colOff>561975</xdr:colOff>
      <xdr:row>59</xdr:row>
      <xdr:rowOff>94615</xdr:rowOff>
    </xdr:to>
    <xdr:sp macro="" textlink="">
      <xdr:nvSpPr>
        <xdr:cNvPr id="150" name="円/楕円 149"/>
        <xdr:cNvSpPr/>
      </xdr:nvSpPr>
      <xdr:spPr>
        <a:xfrm>
          <a:off x="45847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142892</xdr:rowOff>
    </xdr:from>
    <xdr:ext cx="405111" cy="259045"/>
    <xdr:sp macro="" textlink="">
      <xdr:nvSpPr>
        <xdr:cNvPr id="151" name="【橋りょう・トンネル】&#10;有形固定資産減価償却率該当値テキスト"/>
        <xdr:cNvSpPr txBox="1"/>
      </xdr:nvSpPr>
      <xdr:spPr>
        <a:xfrm>
          <a:off x="4724400" y="1008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25400</xdr:rowOff>
    </xdr:from>
    <xdr:to>
      <xdr:col>5</xdr:col>
      <xdr:colOff>409575</xdr:colOff>
      <xdr:row>59</xdr:row>
      <xdr:rowOff>127000</xdr:rowOff>
    </xdr:to>
    <xdr:sp macro="" textlink="">
      <xdr:nvSpPr>
        <xdr:cNvPr id="152" name="円/楕円 151"/>
        <xdr:cNvSpPr/>
      </xdr:nvSpPr>
      <xdr:spPr>
        <a:xfrm>
          <a:off x="3746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43815</xdr:rowOff>
    </xdr:from>
    <xdr:to>
      <xdr:col>6</xdr:col>
      <xdr:colOff>511175</xdr:colOff>
      <xdr:row>59</xdr:row>
      <xdr:rowOff>76200</xdr:rowOff>
    </xdr:to>
    <xdr:cxnSp macro="">
      <xdr:nvCxnSpPr>
        <xdr:cNvPr id="153" name="直線コネクタ 152"/>
        <xdr:cNvCxnSpPr/>
      </xdr:nvCxnSpPr>
      <xdr:spPr>
        <a:xfrm flipV="1">
          <a:off x="3797300" y="1015936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57</xdr:row>
      <xdr:rowOff>40657</xdr:rowOff>
    </xdr:from>
    <xdr:ext cx="405111" cy="259045"/>
    <xdr:sp macro="" textlink="">
      <xdr:nvSpPr>
        <xdr:cNvPr id="154" name="n_1aveValue【橋りょう・トンネル】&#10;有形固定資産減価償却率"/>
        <xdr:cNvSpPr txBox="1"/>
      </xdr:nvSpPr>
      <xdr:spPr>
        <a:xfrm>
          <a:off x="3582043"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118127</xdr:rowOff>
    </xdr:from>
    <xdr:ext cx="405111" cy="259045"/>
    <xdr:sp macro="" textlink="">
      <xdr:nvSpPr>
        <xdr:cNvPr id="155" name="n_1mainValue【橋りょう・トンネル】&#10;有形固定資産減価償却率"/>
        <xdr:cNvSpPr txBox="1"/>
      </xdr:nvSpPr>
      <xdr:spPr>
        <a:xfrm>
          <a:off x="3582043"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967,216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5" name="テキスト ボックス 17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7" name="テキスト ボックス 17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9" name="直線コネクタ 178"/>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80"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81" name="直線コネクタ 180"/>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82"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83" name="直線コネクタ 182"/>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168951</xdr:rowOff>
    </xdr:from>
    <xdr:ext cx="599010" cy="259045"/>
    <xdr:sp macro="" textlink="">
      <xdr:nvSpPr>
        <xdr:cNvPr id="184" name="【橋りょう・トンネル】&#10;一人当たり有形固定資産（償却資産）額平均値テキスト"/>
        <xdr:cNvSpPr txBox="1"/>
      </xdr:nvSpPr>
      <xdr:spPr>
        <a:xfrm>
          <a:off x="10566400" y="10798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85" name="フローチャート : 判断 184"/>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54111</xdr:rowOff>
    </xdr:from>
    <xdr:to>
      <xdr:col>14</xdr:col>
      <xdr:colOff>79375</xdr:colOff>
      <xdr:row>63</xdr:row>
      <xdr:rowOff>155711</xdr:rowOff>
    </xdr:to>
    <xdr:sp macro="" textlink="">
      <xdr:nvSpPr>
        <xdr:cNvPr id="186" name="フローチャート : 判断 185"/>
        <xdr:cNvSpPr/>
      </xdr:nvSpPr>
      <xdr:spPr>
        <a:xfrm>
          <a:off x="9588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102378</xdr:rowOff>
    </xdr:from>
    <xdr:to>
      <xdr:col>15</xdr:col>
      <xdr:colOff>231775</xdr:colOff>
      <xdr:row>57</xdr:row>
      <xdr:rowOff>32528</xdr:rowOff>
    </xdr:to>
    <xdr:sp macro="" textlink="">
      <xdr:nvSpPr>
        <xdr:cNvPr id="192" name="円/楕円 191"/>
        <xdr:cNvSpPr/>
      </xdr:nvSpPr>
      <xdr:spPr>
        <a:xfrm>
          <a:off x="10426700" y="970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55405</xdr:rowOff>
    </xdr:from>
    <xdr:ext cx="690189" cy="259045"/>
    <xdr:sp macro="" textlink="">
      <xdr:nvSpPr>
        <xdr:cNvPr id="193" name="【橋りょう・トンネル】&#10;一人当たり有形固定資産（償却資産）額該当値テキスト"/>
        <xdr:cNvSpPr txBox="1"/>
      </xdr:nvSpPr>
      <xdr:spPr>
        <a:xfrm>
          <a:off x="10566400" y="9656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1,019,387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118663</xdr:rowOff>
    </xdr:from>
    <xdr:to>
      <xdr:col>14</xdr:col>
      <xdr:colOff>79375</xdr:colOff>
      <xdr:row>57</xdr:row>
      <xdr:rowOff>48813</xdr:rowOff>
    </xdr:to>
    <xdr:sp macro="" textlink="">
      <xdr:nvSpPr>
        <xdr:cNvPr id="194" name="円/楕円 193"/>
        <xdr:cNvSpPr/>
      </xdr:nvSpPr>
      <xdr:spPr>
        <a:xfrm>
          <a:off x="9588500" y="971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153178</xdr:rowOff>
    </xdr:from>
    <xdr:to>
      <xdr:col>15</xdr:col>
      <xdr:colOff>180975</xdr:colOff>
      <xdr:row>56</xdr:row>
      <xdr:rowOff>169463</xdr:rowOff>
    </xdr:to>
    <xdr:cxnSp macro="">
      <xdr:nvCxnSpPr>
        <xdr:cNvPr id="195" name="直線コネクタ 194"/>
        <xdr:cNvCxnSpPr/>
      </xdr:nvCxnSpPr>
      <xdr:spPr>
        <a:xfrm flipV="1">
          <a:off x="9639300" y="9754378"/>
          <a:ext cx="838200" cy="1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63</xdr:row>
      <xdr:rowOff>146838</xdr:rowOff>
    </xdr:from>
    <xdr:ext cx="599010" cy="259045"/>
    <xdr:sp macro="" textlink="">
      <xdr:nvSpPr>
        <xdr:cNvPr id="196" name="n_1aveValue【橋りょう・トンネル】&#10;一人当たり有形固定資産（償却資産）額"/>
        <xdr:cNvSpPr txBox="1"/>
      </xdr:nvSpPr>
      <xdr:spPr>
        <a:xfrm>
          <a:off x="9327094" y="109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112,393</a:t>
          </a:r>
          <a:endParaRPr kumimoji="1" lang="ja-JP" altLang="en-US" sz="1000" b="1">
            <a:solidFill>
              <a:srgbClr val="000080"/>
            </a:solidFill>
            <a:latin typeface="ＭＳ Ｐゴシック"/>
          </a:endParaRPr>
        </a:p>
      </xdr:txBody>
    </xdr:sp>
    <xdr:clientData/>
  </xdr:oneCellAnchor>
  <xdr:oneCellAnchor>
    <xdr:from>
      <xdr:col>13</xdr:col>
      <xdr:colOff>356579</xdr:colOff>
      <xdr:row>55</xdr:row>
      <xdr:rowOff>65340</xdr:rowOff>
    </xdr:from>
    <xdr:ext cx="690189" cy="259045"/>
    <xdr:sp macro="" textlink="">
      <xdr:nvSpPr>
        <xdr:cNvPr id="197" name="n_1mainValue【橋りょう・トンネル】&#10;一人当たり有形固定資産（償却資産）額"/>
        <xdr:cNvSpPr txBox="1"/>
      </xdr:nvSpPr>
      <xdr:spPr>
        <a:xfrm>
          <a:off x="9281504" y="94950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1,006,565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9" name="直線コネクタ 20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0" name="テキスト ボックス 20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1" name="直線コネクタ 21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2" name="テキスト ボックス 21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3" name="直線コネクタ 21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4" name="テキスト ボックス 21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5" name="直線コネクタ 21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6" name="テキスト ボックス 21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88392</xdr:rowOff>
    </xdr:from>
    <xdr:to>
      <xdr:col>6</xdr:col>
      <xdr:colOff>510540</xdr:colOff>
      <xdr:row>85</xdr:row>
      <xdr:rowOff>97537</xdr:rowOff>
    </xdr:to>
    <xdr:cxnSp macro="">
      <xdr:nvCxnSpPr>
        <xdr:cNvPr id="220" name="直線コネクタ 219"/>
        <xdr:cNvCxnSpPr/>
      </xdr:nvCxnSpPr>
      <xdr:spPr>
        <a:xfrm flipV="1">
          <a:off x="4634865" y="13461492"/>
          <a:ext cx="0" cy="1209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101364</xdr:rowOff>
    </xdr:from>
    <xdr:ext cx="405111" cy="259045"/>
    <xdr:sp macro="" textlink="">
      <xdr:nvSpPr>
        <xdr:cNvPr id="221" name="【公営住宅】&#10;有形固定資産減価償却率最小値テキスト"/>
        <xdr:cNvSpPr txBox="1"/>
      </xdr:nvSpPr>
      <xdr:spPr>
        <a:xfrm>
          <a:off x="4724400" y="1467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85</xdr:row>
      <xdr:rowOff>97537</xdr:rowOff>
    </xdr:from>
    <xdr:to>
      <xdr:col>6</xdr:col>
      <xdr:colOff>600075</xdr:colOff>
      <xdr:row>85</xdr:row>
      <xdr:rowOff>97537</xdr:rowOff>
    </xdr:to>
    <xdr:cxnSp macro="">
      <xdr:nvCxnSpPr>
        <xdr:cNvPr id="222" name="直線コネクタ 221"/>
        <xdr:cNvCxnSpPr/>
      </xdr:nvCxnSpPr>
      <xdr:spPr>
        <a:xfrm>
          <a:off x="4546600" y="146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35069</xdr:rowOff>
    </xdr:from>
    <xdr:ext cx="405111" cy="259045"/>
    <xdr:sp macro="" textlink="">
      <xdr:nvSpPr>
        <xdr:cNvPr id="223" name="【公営住宅】&#10;有形固定資産減価償却率最大値テキスト"/>
        <xdr:cNvSpPr txBox="1"/>
      </xdr:nvSpPr>
      <xdr:spPr>
        <a:xfrm>
          <a:off x="47244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88392</xdr:rowOff>
    </xdr:from>
    <xdr:to>
      <xdr:col>6</xdr:col>
      <xdr:colOff>600075</xdr:colOff>
      <xdr:row>78</xdr:row>
      <xdr:rowOff>88392</xdr:rowOff>
    </xdr:to>
    <xdr:cxnSp macro="">
      <xdr:nvCxnSpPr>
        <xdr:cNvPr id="224" name="直線コネクタ 223"/>
        <xdr:cNvCxnSpPr/>
      </xdr:nvCxnSpPr>
      <xdr:spPr>
        <a:xfrm>
          <a:off x="4546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68597</xdr:rowOff>
    </xdr:from>
    <xdr:ext cx="405111" cy="259045"/>
    <xdr:sp macro="" textlink="">
      <xdr:nvSpPr>
        <xdr:cNvPr id="225" name="【公営住宅】&#10;有形固定資産減価償却率平均値テキスト"/>
        <xdr:cNvSpPr txBox="1"/>
      </xdr:nvSpPr>
      <xdr:spPr>
        <a:xfrm>
          <a:off x="4724400" y="1378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90170</xdr:rowOff>
    </xdr:from>
    <xdr:to>
      <xdr:col>6</xdr:col>
      <xdr:colOff>561975</xdr:colOff>
      <xdr:row>81</xdr:row>
      <xdr:rowOff>20320</xdr:rowOff>
    </xdr:to>
    <xdr:sp macro="" textlink="">
      <xdr:nvSpPr>
        <xdr:cNvPr id="226" name="フローチャート : 判断 225"/>
        <xdr:cNvSpPr/>
      </xdr:nvSpPr>
      <xdr:spPr>
        <a:xfrm>
          <a:off x="4584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46737</xdr:rowOff>
    </xdr:from>
    <xdr:to>
      <xdr:col>5</xdr:col>
      <xdr:colOff>409575</xdr:colOff>
      <xdr:row>80</xdr:row>
      <xdr:rowOff>148337</xdr:rowOff>
    </xdr:to>
    <xdr:sp macro="" textlink="">
      <xdr:nvSpPr>
        <xdr:cNvPr id="227" name="フローチャート : 判断 226"/>
        <xdr:cNvSpPr/>
      </xdr:nvSpPr>
      <xdr:spPr>
        <a:xfrm>
          <a:off x="3746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126746</xdr:rowOff>
    </xdr:from>
    <xdr:to>
      <xdr:col>6</xdr:col>
      <xdr:colOff>561975</xdr:colOff>
      <xdr:row>80</xdr:row>
      <xdr:rowOff>56896</xdr:rowOff>
    </xdr:to>
    <xdr:sp macro="" textlink="">
      <xdr:nvSpPr>
        <xdr:cNvPr id="233" name="円/楕円 232"/>
        <xdr:cNvSpPr/>
      </xdr:nvSpPr>
      <xdr:spPr>
        <a:xfrm>
          <a:off x="4584700" y="136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149623</xdr:rowOff>
    </xdr:from>
    <xdr:ext cx="405111" cy="259045"/>
    <xdr:sp macro="" textlink="">
      <xdr:nvSpPr>
        <xdr:cNvPr id="234" name="【公営住宅】&#10;有形固定資産減価償却率該当値テキスト"/>
        <xdr:cNvSpPr txBox="1"/>
      </xdr:nvSpPr>
      <xdr:spPr>
        <a:xfrm>
          <a:off x="4724400" y="1352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21589</xdr:rowOff>
    </xdr:from>
    <xdr:to>
      <xdr:col>5</xdr:col>
      <xdr:colOff>409575</xdr:colOff>
      <xdr:row>80</xdr:row>
      <xdr:rowOff>123189</xdr:rowOff>
    </xdr:to>
    <xdr:sp macro="" textlink="">
      <xdr:nvSpPr>
        <xdr:cNvPr id="235" name="円/楕円 234"/>
        <xdr:cNvSpPr/>
      </xdr:nvSpPr>
      <xdr:spPr>
        <a:xfrm>
          <a:off x="3746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80</xdr:row>
      <xdr:rowOff>6096</xdr:rowOff>
    </xdr:from>
    <xdr:to>
      <xdr:col>6</xdr:col>
      <xdr:colOff>511175</xdr:colOff>
      <xdr:row>80</xdr:row>
      <xdr:rowOff>72389</xdr:rowOff>
    </xdr:to>
    <xdr:cxnSp macro="">
      <xdr:nvCxnSpPr>
        <xdr:cNvPr id="236" name="直線コネクタ 235"/>
        <xdr:cNvCxnSpPr/>
      </xdr:nvCxnSpPr>
      <xdr:spPr>
        <a:xfrm flipV="1">
          <a:off x="3797300" y="13722096"/>
          <a:ext cx="8382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139464</xdr:rowOff>
    </xdr:from>
    <xdr:ext cx="405111" cy="259045"/>
    <xdr:sp macro="" textlink="">
      <xdr:nvSpPr>
        <xdr:cNvPr id="237" name="n_1aveValue【公営住宅】&#10;有形固定資産減価償却率"/>
        <xdr:cNvSpPr txBox="1"/>
      </xdr:nvSpPr>
      <xdr:spPr>
        <a:xfrm>
          <a:off x="3582043" y="138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139716</xdr:rowOff>
    </xdr:from>
    <xdr:ext cx="405111" cy="259045"/>
    <xdr:sp macro="" textlink="">
      <xdr:nvSpPr>
        <xdr:cNvPr id="238" name="n_1mainValue【公営住宅】&#10;有形固定資産減価償却率"/>
        <xdr:cNvSpPr txBox="1"/>
      </xdr:nvSpPr>
      <xdr:spPr>
        <a:xfrm>
          <a:off x="3582043"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9" name="直線コネクタ 24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0" name="テキスト ボックス 24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1" name="直線コネクタ 25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2" name="テキスト ボックス 25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3" name="直線コネクタ 25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4" name="テキスト ボックス 25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5" name="直線コネクタ 25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6" name="テキスト ボックス 25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97079</xdr:rowOff>
    </xdr:from>
    <xdr:to>
      <xdr:col>15</xdr:col>
      <xdr:colOff>180340</xdr:colOff>
      <xdr:row>86</xdr:row>
      <xdr:rowOff>26212</xdr:rowOff>
    </xdr:to>
    <xdr:cxnSp macro="">
      <xdr:nvCxnSpPr>
        <xdr:cNvPr id="260" name="直線コネクタ 259"/>
        <xdr:cNvCxnSpPr/>
      </xdr:nvCxnSpPr>
      <xdr:spPr>
        <a:xfrm flipV="1">
          <a:off x="10476865" y="13298729"/>
          <a:ext cx="0" cy="1472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30039</xdr:rowOff>
    </xdr:from>
    <xdr:ext cx="469744" cy="259045"/>
    <xdr:sp macro="" textlink="">
      <xdr:nvSpPr>
        <xdr:cNvPr id="261" name="【公営住宅】&#10;一人当たり面積最小値テキスト"/>
        <xdr:cNvSpPr txBox="1"/>
      </xdr:nvSpPr>
      <xdr:spPr>
        <a:xfrm>
          <a:off x="105664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86</xdr:row>
      <xdr:rowOff>26212</xdr:rowOff>
    </xdr:from>
    <xdr:to>
      <xdr:col>15</xdr:col>
      <xdr:colOff>269875</xdr:colOff>
      <xdr:row>86</xdr:row>
      <xdr:rowOff>26212</xdr:rowOff>
    </xdr:to>
    <xdr:cxnSp macro="">
      <xdr:nvCxnSpPr>
        <xdr:cNvPr id="262" name="直線コネクタ 261"/>
        <xdr:cNvCxnSpPr/>
      </xdr:nvCxnSpPr>
      <xdr:spPr>
        <a:xfrm>
          <a:off x="10388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43756</xdr:rowOff>
    </xdr:from>
    <xdr:ext cx="469744" cy="259045"/>
    <xdr:sp macro="" textlink="">
      <xdr:nvSpPr>
        <xdr:cNvPr id="263" name="【公営住宅】&#10;一人当たり面積最大値テキスト"/>
        <xdr:cNvSpPr txBox="1"/>
      </xdr:nvSpPr>
      <xdr:spPr>
        <a:xfrm>
          <a:off x="10566400" y="130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15</xdr:col>
      <xdr:colOff>92075</xdr:colOff>
      <xdr:row>77</xdr:row>
      <xdr:rowOff>97079</xdr:rowOff>
    </xdr:from>
    <xdr:to>
      <xdr:col>15</xdr:col>
      <xdr:colOff>269875</xdr:colOff>
      <xdr:row>77</xdr:row>
      <xdr:rowOff>97079</xdr:rowOff>
    </xdr:to>
    <xdr:cxnSp macro="">
      <xdr:nvCxnSpPr>
        <xdr:cNvPr id="264" name="直線コネクタ 263"/>
        <xdr:cNvCxnSpPr/>
      </xdr:nvCxnSpPr>
      <xdr:spPr>
        <a:xfrm>
          <a:off x="10388600" y="1329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147235</xdr:rowOff>
    </xdr:from>
    <xdr:ext cx="469744" cy="259045"/>
    <xdr:sp macro="" textlink="">
      <xdr:nvSpPr>
        <xdr:cNvPr id="265" name="【公営住宅】&#10;一人当たり面積平均値テキスト"/>
        <xdr:cNvSpPr txBox="1"/>
      </xdr:nvSpPr>
      <xdr:spPr>
        <a:xfrm>
          <a:off x="10566400" y="143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168808</xdr:rowOff>
    </xdr:from>
    <xdr:to>
      <xdr:col>15</xdr:col>
      <xdr:colOff>231775</xdr:colOff>
      <xdr:row>84</xdr:row>
      <xdr:rowOff>98958</xdr:rowOff>
    </xdr:to>
    <xdr:sp macro="" textlink="">
      <xdr:nvSpPr>
        <xdr:cNvPr id="266" name="フローチャート : 判断 265"/>
        <xdr:cNvSpPr/>
      </xdr:nvSpPr>
      <xdr:spPr>
        <a:xfrm>
          <a:off x="10426700" y="1439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91542</xdr:rowOff>
    </xdr:from>
    <xdr:to>
      <xdr:col>14</xdr:col>
      <xdr:colOff>79375</xdr:colOff>
      <xdr:row>85</xdr:row>
      <xdr:rowOff>21692</xdr:rowOff>
    </xdr:to>
    <xdr:sp macro="" textlink="">
      <xdr:nvSpPr>
        <xdr:cNvPr id="267" name="フローチャート : 判断 266"/>
        <xdr:cNvSpPr/>
      </xdr:nvSpPr>
      <xdr:spPr>
        <a:xfrm>
          <a:off x="9588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89255</xdr:rowOff>
    </xdr:from>
    <xdr:to>
      <xdr:col>15</xdr:col>
      <xdr:colOff>231775</xdr:colOff>
      <xdr:row>83</xdr:row>
      <xdr:rowOff>19405</xdr:rowOff>
    </xdr:to>
    <xdr:sp macro="" textlink="">
      <xdr:nvSpPr>
        <xdr:cNvPr id="273" name="円/楕円 272"/>
        <xdr:cNvSpPr/>
      </xdr:nvSpPr>
      <xdr:spPr>
        <a:xfrm>
          <a:off x="10426700" y="141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112132</xdr:rowOff>
    </xdr:from>
    <xdr:ext cx="469744" cy="259045"/>
    <xdr:sp macro="" textlink="">
      <xdr:nvSpPr>
        <xdr:cNvPr id="274" name="【公営住宅】&#10;一人当たり面積該当値テキスト"/>
        <xdr:cNvSpPr txBox="1"/>
      </xdr:nvSpPr>
      <xdr:spPr>
        <a:xfrm>
          <a:off x="10566400" y="1399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1.277</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105714</xdr:rowOff>
    </xdr:from>
    <xdr:to>
      <xdr:col>14</xdr:col>
      <xdr:colOff>79375</xdr:colOff>
      <xdr:row>83</xdr:row>
      <xdr:rowOff>35864</xdr:rowOff>
    </xdr:to>
    <xdr:sp macro="" textlink="">
      <xdr:nvSpPr>
        <xdr:cNvPr id="275" name="円/楕円 274"/>
        <xdr:cNvSpPr/>
      </xdr:nvSpPr>
      <xdr:spPr>
        <a:xfrm>
          <a:off x="9588500" y="1416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82</xdr:row>
      <xdr:rowOff>140055</xdr:rowOff>
    </xdr:from>
    <xdr:to>
      <xdr:col>15</xdr:col>
      <xdr:colOff>180975</xdr:colOff>
      <xdr:row>82</xdr:row>
      <xdr:rowOff>156514</xdr:rowOff>
    </xdr:to>
    <xdr:cxnSp macro="">
      <xdr:nvCxnSpPr>
        <xdr:cNvPr id="276" name="直線コネクタ 275"/>
        <xdr:cNvCxnSpPr/>
      </xdr:nvCxnSpPr>
      <xdr:spPr>
        <a:xfrm flipV="1">
          <a:off x="9639300" y="14198955"/>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85</xdr:row>
      <xdr:rowOff>12819</xdr:rowOff>
    </xdr:from>
    <xdr:ext cx="469744" cy="259045"/>
    <xdr:sp macro="" textlink="">
      <xdr:nvSpPr>
        <xdr:cNvPr id="277" name="n_1aveValue【公営住宅】&#10;一人当たり面積"/>
        <xdr:cNvSpPr txBox="1"/>
      </xdr:nvSpPr>
      <xdr:spPr>
        <a:xfrm>
          <a:off x="9391727" y="1458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52391</xdr:rowOff>
    </xdr:from>
    <xdr:ext cx="469744" cy="259045"/>
    <xdr:sp macro="" textlink="">
      <xdr:nvSpPr>
        <xdr:cNvPr id="278" name="n_1mainValue【公営住宅】&#10;一人当たり面積"/>
        <xdr:cNvSpPr txBox="1"/>
      </xdr:nvSpPr>
      <xdr:spPr>
        <a:xfrm>
          <a:off x="9391727" y="1393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6" name="正方形/長方形 2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7" name="テキスト ボックス 2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8" name="直線コネクタ 2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9" name="テキスト ボックス 28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133350</xdr:rowOff>
    </xdr:from>
    <xdr:to>
      <xdr:col>7</xdr:col>
      <xdr:colOff>638175</xdr:colOff>
      <xdr:row>107</xdr:row>
      <xdr:rowOff>133350</xdr:rowOff>
    </xdr:to>
    <xdr:cxnSp macro="">
      <xdr:nvCxnSpPr>
        <xdr:cNvPr id="290" name="直線コネクタ 289"/>
        <xdr:cNvCxnSpPr/>
      </xdr:nvCxnSpPr>
      <xdr:spPr>
        <a:xfrm>
          <a:off x="762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162577</xdr:rowOff>
    </xdr:from>
    <xdr:ext cx="403059" cy="259045"/>
    <xdr:sp macro="" textlink="">
      <xdr:nvSpPr>
        <xdr:cNvPr id="291" name="テキスト ボックス 290"/>
        <xdr:cNvSpPr txBox="1"/>
      </xdr:nvSpPr>
      <xdr:spPr>
        <a:xfrm>
          <a:off x="358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2" name="直線コネクタ 2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93" name="テキスト ボックス 2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101</xdr:row>
      <xdr:rowOff>19050</xdr:rowOff>
    </xdr:from>
    <xdr:to>
      <xdr:col>7</xdr:col>
      <xdr:colOff>638175</xdr:colOff>
      <xdr:row>101</xdr:row>
      <xdr:rowOff>19050</xdr:rowOff>
    </xdr:to>
    <xdr:cxnSp macro="">
      <xdr:nvCxnSpPr>
        <xdr:cNvPr id="294" name="直線コネクタ 293"/>
        <xdr:cNvCxnSpPr/>
      </xdr:nvCxnSpPr>
      <xdr:spPr>
        <a:xfrm>
          <a:off x="762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48277</xdr:rowOff>
    </xdr:from>
    <xdr:ext cx="403059" cy="259045"/>
    <xdr:sp macro="" textlink="">
      <xdr:nvSpPr>
        <xdr:cNvPr id="295" name="テキスト ボックス 294"/>
        <xdr:cNvSpPr txBox="1"/>
      </xdr:nvSpPr>
      <xdr:spPr>
        <a:xfrm>
          <a:off x="358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7" name="テキスト ボックス 29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104</xdr:row>
      <xdr:rowOff>81914</xdr:rowOff>
    </xdr:from>
    <xdr:to>
      <xdr:col>6</xdr:col>
      <xdr:colOff>510540</xdr:colOff>
      <xdr:row>108</xdr:row>
      <xdr:rowOff>7620</xdr:rowOff>
    </xdr:to>
    <xdr:cxnSp macro="">
      <xdr:nvCxnSpPr>
        <xdr:cNvPr id="299" name="直線コネクタ 298"/>
        <xdr:cNvCxnSpPr/>
      </xdr:nvCxnSpPr>
      <xdr:spPr>
        <a:xfrm flipV="1">
          <a:off x="4634865" y="17912714"/>
          <a:ext cx="0" cy="611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11447</xdr:rowOff>
    </xdr:from>
    <xdr:ext cx="405111" cy="259045"/>
    <xdr:sp macro="" textlink="">
      <xdr:nvSpPr>
        <xdr:cNvPr id="300" name="【港湾・漁港】&#10;有形固定資産減価償却率最小値テキスト"/>
        <xdr:cNvSpPr txBox="1"/>
      </xdr:nvSpPr>
      <xdr:spPr>
        <a:xfrm>
          <a:off x="47244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6</xdr:col>
      <xdr:colOff>422275</xdr:colOff>
      <xdr:row>108</xdr:row>
      <xdr:rowOff>7620</xdr:rowOff>
    </xdr:from>
    <xdr:to>
      <xdr:col>6</xdr:col>
      <xdr:colOff>600075</xdr:colOff>
      <xdr:row>108</xdr:row>
      <xdr:rowOff>7620</xdr:rowOff>
    </xdr:to>
    <xdr:cxnSp macro="">
      <xdr:nvCxnSpPr>
        <xdr:cNvPr id="301" name="直線コネクタ 300"/>
        <xdr:cNvCxnSpPr/>
      </xdr:nvCxnSpPr>
      <xdr:spPr>
        <a:xfrm>
          <a:off x="4546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28591</xdr:rowOff>
    </xdr:from>
    <xdr:ext cx="405111" cy="259045"/>
    <xdr:sp macro="" textlink="">
      <xdr:nvSpPr>
        <xdr:cNvPr id="302" name="【港湾・漁港】&#10;有形固定資産減価償却率最大値テキスト"/>
        <xdr:cNvSpPr txBox="1"/>
      </xdr:nvSpPr>
      <xdr:spPr>
        <a:xfrm>
          <a:off x="4724400" y="1768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a:t>
          </a:r>
          <a:endParaRPr kumimoji="1" lang="ja-JP" altLang="en-US" sz="1000" b="1">
            <a:latin typeface="ＭＳ Ｐゴシック"/>
          </a:endParaRPr>
        </a:p>
      </xdr:txBody>
    </xdr:sp>
    <xdr:clientData/>
  </xdr:oneCellAnchor>
  <xdr:twoCellAnchor>
    <xdr:from>
      <xdr:col>6</xdr:col>
      <xdr:colOff>422275</xdr:colOff>
      <xdr:row>104</xdr:row>
      <xdr:rowOff>81914</xdr:rowOff>
    </xdr:from>
    <xdr:to>
      <xdr:col>6</xdr:col>
      <xdr:colOff>600075</xdr:colOff>
      <xdr:row>104</xdr:row>
      <xdr:rowOff>81914</xdr:rowOff>
    </xdr:to>
    <xdr:cxnSp macro="">
      <xdr:nvCxnSpPr>
        <xdr:cNvPr id="303" name="直線コネクタ 302"/>
        <xdr:cNvCxnSpPr/>
      </xdr:nvCxnSpPr>
      <xdr:spPr>
        <a:xfrm>
          <a:off x="4546600" y="179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26688</xdr:rowOff>
    </xdr:from>
    <xdr:ext cx="405111" cy="259045"/>
    <xdr:sp macro="" textlink="">
      <xdr:nvSpPr>
        <xdr:cNvPr id="304" name="【港湾・漁港】&#10;有形固定資産減価償却率平均値テキスト"/>
        <xdr:cNvSpPr txBox="1"/>
      </xdr:nvSpPr>
      <xdr:spPr>
        <a:xfrm>
          <a:off x="4724400" y="18028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48261</xdr:rowOff>
    </xdr:from>
    <xdr:to>
      <xdr:col>6</xdr:col>
      <xdr:colOff>561975</xdr:colOff>
      <xdr:row>105</xdr:row>
      <xdr:rowOff>149861</xdr:rowOff>
    </xdr:to>
    <xdr:sp macro="" textlink="">
      <xdr:nvSpPr>
        <xdr:cNvPr id="305" name="フローチャート : 判断 304"/>
        <xdr:cNvSpPr/>
      </xdr:nvSpPr>
      <xdr:spPr>
        <a:xfrm>
          <a:off x="45847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100</xdr:row>
      <xdr:rowOff>53975</xdr:rowOff>
    </xdr:from>
    <xdr:to>
      <xdr:col>5</xdr:col>
      <xdr:colOff>409575</xdr:colOff>
      <xdr:row>100</xdr:row>
      <xdr:rowOff>155575</xdr:rowOff>
    </xdr:to>
    <xdr:sp macro="" textlink="">
      <xdr:nvSpPr>
        <xdr:cNvPr id="306" name="フローチャート : 判断 305"/>
        <xdr:cNvSpPr/>
      </xdr:nvSpPr>
      <xdr:spPr>
        <a:xfrm>
          <a:off x="3746500" y="1719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7" name="テキスト ボックス 3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8" name="テキスト ボックス 3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9" name="テキスト ボックス 3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0" name="テキスト ボックス 3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1" name="テキスト ボックス 3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104</xdr:row>
      <xdr:rowOff>36830</xdr:rowOff>
    </xdr:from>
    <xdr:to>
      <xdr:col>6</xdr:col>
      <xdr:colOff>561975</xdr:colOff>
      <xdr:row>104</xdr:row>
      <xdr:rowOff>138430</xdr:rowOff>
    </xdr:to>
    <xdr:sp macro="" textlink="">
      <xdr:nvSpPr>
        <xdr:cNvPr id="312" name="円/楕円 311"/>
        <xdr:cNvSpPr/>
      </xdr:nvSpPr>
      <xdr:spPr>
        <a:xfrm>
          <a:off x="4584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155592</xdr:rowOff>
    </xdr:from>
    <xdr:ext cx="405111" cy="259045"/>
    <xdr:sp macro="" textlink="">
      <xdr:nvSpPr>
        <xdr:cNvPr id="313" name="【港湾・漁港】&#10;有形固定資産減価償却率該当値テキスト"/>
        <xdr:cNvSpPr txBox="1"/>
      </xdr:nvSpPr>
      <xdr:spPr>
        <a:xfrm>
          <a:off x="4724400" y="17814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5</xdr:col>
      <xdr:colOff>307975</xdr:colOff>
      <xdr:row>104</xdr:row>
      <xdr:rowOff>145414</xdr:rowOff>
    </xdr:from>
    <xdr:to>
      <xdr:col>5</xdr:col>
      <xdr:colOff>409575</xdr:colOff>
      <xdr:row>105</xdr:row>
      <xdr:rowOff>75564</xdr:rowOff>
    </xdr:to>
    <xdr:sp macro="" textlink="">
      <xdr:nvSpPr>
        <xdr:cNvPr id="314" name="円/楕円 313"/>
        <xdr:cNvSpPr/>
      </xdr:nvSpPr>
      <xdr:spPr>
        <a:xfrm>
          <a:off x="37465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104</xdr:row>
      <xdr:rowOff>87630</xdr:rowOff>
    </xdr:from>
    <xdr:to>
      <xdr:col>6</xdr:col>
      <xdr:colOff>511175</xdr:colOff>
      <xdr:row>105</xdr:row>
      <xdr:rowOff>24764</xdr:rowOff>
    </xdr:to>
    <xdr:cxnSp macro="">
      <xdr:nvCxnSpPr>
        <xdr:cNvPr id="315" name="直線コネクタ 314"/>
        <xdr:cNvCxnSpPr/>
      </xdr:nvCxnSpPr>
      <xdr:spPr>
        <a:xfrm flipV="1">
          <a:off x="3797300" y="17918430"/>
          <a:ext cx="8382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99</xdr:row>
      <xdr:rowOff>652</xdr:rowOff>
    </xdr:from>
    <xdr:ext cx="405111" cy="259045"/>
    <xdr:sp macro="" textlink="">
      <xdr:nvSpPr>
        <xdr:cNvPr id="316" name="n_1aveValue【港湾・漁港】&#10;有形固定資産減価償却率"/>
        <xdr:cNvSpPr txBox="1"/>
      </xdr:nvSpPr>
      <xdr:spPr>
        <a:xfrm>
          <a:off x="3582043" y="1697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5</xdr:col>
      <xdr:colOff>143518</xdr:colOff>
      <xdr:row>105</xdr:row>
      <xdr:rowOff>66691</xdr:rowOff>
    </xdr:from>
    <xdr:ext cx="405111" cy="259045"/>
    <xdr:sp macro="" textlink="">
      <xdr:nvSpPr>
        <xdr:cNvPr id="317" name="n_1mainValue【港湾・漁港】&#10;有形固定資産減価償却率"/>
        <xdr:cNvSpPr txBox="1"/>
      </xdr:nvSpPr>
      <xdr:spPr>
        <a:xfrm>
          <a:off x="3582043" y="1806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9" name="正方形/長方形 3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0" name="正方形/長方形 3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1" name="正方形/長方形 3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2" name="正方形/長方形 3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3" name="正方形/長方形 3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4" name="正方形/長方形 3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5" name="正方形/長方形 32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6" name="テキスト ボックス 32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7" name="直線コネクタ 32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110</xdr:row>
      <xdr:rowOff>48277</xdr:rowOff>
    </xdr:from>
    <xdr:ext cx="248786" cy="259045"/>
    <xdr:sp macro="" textlink="">
      <xdr:nvSpPr>
        <xdr:cNvPr id="328" name="テキスト ボックス 327"/>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29" name="直線コネクタ 32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108</xdr:row>
      <xdr:rowOff>10177</xdr:rowOff>
    </xdr:from>
    <xdr:ext cx="531299" cy="259045"/>
    <xdr:sp macro="" textlink="">
      <xdr:nvSpPr>
        <xdr:cNvPr id="330" name="テキスト ボックス 329"/>
        <xdr:cNvSpPr txBox="1"/>
      </xdr:nvSpPr>
      <xdr:spPr>
        <a:xfrm>
          <a:off x="6072701" y="185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1" name="直線コネクタ 33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32" name="テキスト ボックス 331"/>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3" name="直線コネクタ 33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34" name="テキスト ボックス 33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5" name="直線コネクタ 33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36" name="テキスト ボックス 33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7" name="直線コネクタ 33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38" name="テキスト ボックス 337"/>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9" name="直線コネクタ 33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40" name="テキスト ボックス 33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15590</xdr:rowOff>
    </xdr:from>
    <xdr:to>
      <xdr:col>15</xdr:col>
      <xdr:colOff>180340</xdr:colOff>
      <xdr:row>108</xdr:row>
      <xdr:rowOff>108913</xdr:rowOff>
    </xdr:to>
    <xdr:cxnSp macro="">
      <xdr:nvCxnSpPr>
        <xdr:cNvPr id="342" name="直線コネクタ 341"/>
        <xdr:cNvCxnSpPr/>
      </xdr:nvCxnSpPr>
      <xdr:spPr>
        <a:xfrm flipV="1">
          <a:off x="10476865" y="17332040"/>
          <a:ext cx="0" cy="1293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112740</xdr:rowOff>
    </xdr:from>
    <xdr:ext cx="534377" cy="259045"/>
    <xdr:sp macro="" textlink="">
      <xdr:nvSpPr>
        <xdr:cNvPr id="343" name="【港湾・漁港】&#10;一人当たり有形固定資産（償却資産）額最小値テキスト"/>
        <xdr:cNvSpPr txBox="1"/>
      </xdr:nvSpPr>
      <xdr:spPr>
        <a:xfrm>
          <a:off x="10566400" y="1862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55,707</a:t>
          </a:r>
          <a:endParaRPr kumimoji="1" lang="ja-JP" altLang="en-US" sz="1000" b="1">
            <a:latin typeface="ＭＳ Ｐゴシック"/>
          </a:endParaRPr>
        </a:p>
      </xdr:txBody>
    </xdr:sp>
    <xdr:clientData/>
  </xdr:oneCellAnchor>
  <xdr:twoCellAnchor>
    <xdr:from>
      <xdr:col>15</xdr:col>
      <xdr:colOff>92075</xdr:colOff>
      <xdr:row>108</xdr:row>
      <xdr:rowOff>108913</xdr:rowOff>
    </xdr:from>
    <xdr:to>
      <xdr:col>15</xdr:col>
      <xdr:colOff>269875</xdr:colOff>
      <xdr:row>108</xdr:row>
      <xdr:rowOff>108913</xdr:rowOff>
    </xdr:to>
    <xdr:cxnSp macro="">
      <xdr:nvCxnSpPr>
        <xdr:cNvPr id="344" name="直線コネクタ 343"/>
        <xdr:cNvCxnSpPr/>
      </xdr:nvCxnSpPr>
      <xdr:spPr>
        <a:xfrm>
          <a:off x="10388600" y="18625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133717</xdr:rowOff>
    </xdr:from>
    <xdr:ext cx="599010" cy="259045"/>
    <xdr:sp macro="" textlink="">
      <xdr:nvSpPr>
        <xdr:cNvPr id="345" name="【港湾・漁港】&#10;一人当たり有形固定資産（償却資産）額最大値テキスト"/>
        <xdr:cNvSpPr txBox="1"/>
      </xdr:nvSpPr>
      <xdr:spPr>
        <a:xfrm>
          <a:off x="10566400" y="1710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225,454</a:t>
          </a:r>
          <a:endParaRPr kumimoji="1" lang="ja-JP" altLang="en-US" sz="1000" b="1">
            <a:latin typeface="ＭＳ Ｐゴシック"/>
          </a:endParaRPr>
        </a:p>
      </xdr:txBody>
    </xdr:sp>
    <xdr:clientData/>
  </xdr:oneCellAnchor>
  <xdr:twoCellAnchor>
    <xdr:from>
      <xdr:col>15</xdr:col>
      <xdr:colOff>92075</xdr:colOff>
      <xdr:row>101</xdr:row>
      <xdr:rowOff>15590</xdr:rowOff>
    </xdr:from>
    <xdr:to>
      <xdr:col>15</xdr:col>
      <xdr:colOff>269875</xdr:colOff>
      <xdr:row>101</xdr:row>
      <xdr:rowOff>15590</xdr:rowOff>
    </xdr:to>
    <xdr:cxnSp macro="">
      <xdr:nvCxnSpPr>
        <xdr:cNvPr id="346" name="直線コネクタ 345"/>
        <xdr:cNvCxnSpPr/>
      </xdr:nvCxnSpPr>
      <xdr:spPr>
        <a:xfrm>
          <a:off x="10388600" y="1733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147435</xdr:rowOff>
    </xdr:from>
    <xdr:ext cx="599010" cy="259045"/>
    <xdr:sp macro="" textlink="">
      <xdr:nvSpPr>
        <xdr:cNvPr id="347" name="【港湾・漁港】&#10;一人当たり有形固定資産（償却資産）額平均値テキスト"/>
        <xdr:cNvSpPr txBox="1"/>
      </xdr:nvSpPr>
      <xdr:spPr>
        <a:xfrm>
          <a:off x="10566400" y="17806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136,987</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124558</xdr:rowOff>
    </xdr:from>
    <xdr:to>
      <xdr:col>15</xdr:col>
      <xdr:colOff>231775</xdr:colOff>
      <xdr:row>105</xdr:row>
      <xdr:rowOff>54708</xdr:rowOff>
    </xdr:to>
    <xdr:sp macro="" textlink="">
      <xdr:nvSpPr>
        <xdr:cNvPr id="348" name="フローチャート : 判断 347"/>
        <xdr:cNvSpPr/>
      </xdr:nvSpPr>
      <xdr:spPr>
        <a:xfrm>
          <a:off x="10426700" y="179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93439</xdr:rowOff>
    </xdr:from>
    <xdr:to>
      <xdr:col>14</xdr:col>
      <xdr:colOff>79375</xdr:colOff>
      <xdr:row>105</xdr:row>
      <xdr:rowOff>23589</xdr:rowOff>
    </xdr:to>
    <xdr:sp macro="" textlink="">
      <xdr:nvSpPr>
        <xdr:cNvPr id="349" name="フローチャート : 判断 348"/>
        <xdr:cNvSpPr/>
      </xdr:nvSpPr>
      <xdr:spPr>
        <a:xfrm>
          <a:off x="9588500" y="1792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0" name="テキスト ボックス 34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1" name="テキスト ボックス 35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2" name="テキスト ボックス 35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3" name="テキスト ボックス 35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4" name="テキスト ボックス 35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108</xdr:row>
      <xdr:rowOff>58113</xdr:rowOff>
    </xdr:from>
    <xdr:to>
      <xdr:col>15</xdr:col>
      <xdr:colOff>231775</xdr:colOff>
      <xdr:row>108</xdr:row>
      <xdr:rowOff>159713</xdr:rowOff>
    </xdr:to>
    <xdr:sp macro="" textlink="">
      <xdr:nvSpPr>
        <xdr:cNvPr id="355" name="円/楕円 354"/>
        <xdr:cNvSpPr/>
      </xdr:nvSpPr>
      <xdr:spPr>
        <a:xfrm>
          <a:off x="10426700" y="1857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144490</xdr:rowOff>
    </xdr:from>
    <xdr:ext cx="534377" cy="259045"/>
    <xdr:sp macro="" textlink="">
      <xdr:nvSpPr>
        <xdr:cNvPr id="356" name="【港湾・漁港】&#10;一人当たり有形固定資産（償却資産）額該当値テキスト"/>
        <xdr:cNvSpPr txBox="1"/>
      </xdr:nvSpPr>
      <xdr:spPr>
        <a:xfrm>
          <a:off x="10566400" y="1848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55,707</a:t>
          </a:r>
          <a:endParaRPr kumimoji="1" lang="ja-JP" altLang="en-US" sz="1000" b="1">
            <a:solidFill>
              <a:srgbClr val="FF0000"/>
            </a:solidFill>
            <a:latin typeface="ＭＳ Ｐゴシック"/>
          </a:endParaRPr>
        </a:p>
      </xdr:txBody>
    </xdr:sp>
    <xdr:clientData/>
  </xdr:oneCellAnchor>
  <xdr:twoCellAnchor>
    <xdr:from>
      <xdr:col>13</xdr:col>
      <xdr:colOff>663575</xdr:colOff>
      <xdr:row>108</xdr:row>
      <xdr:rowOff>63257</xdr:rowOff>
    </xdr:from>
    <xdr:to>
      <xdr:col>14</xdr:col>
      <xdr:colOff>79375</xdr:colOff>
      <xdr:row>108</xdr:row>
      <xdr:rowOff>164857</xdr:rowOff>
    </xdr:to>
    <xdr:sp macro="" textlink="">
      <xdr:nvSpPr>
        <xdr:cNvPr id="357" name="円/楕円 356"/>
        <xdr:cNvSpPr/>
      </xdr:nvSpPr>
      <xdr:spPr>
        <a:xfrm>
          <a:off x="9588500" y="185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108913</xdr:rowOff>
    </xdr:from>
    <xdr:to>
      <xdr:col>15</xdr:col>
      <xdr:colOff>180975</xdr:colOff>
      <xdr:row>108</xdr:row>
      <xdr:rowOff>114057</xdr:rowOff>
    </xdr:to>
    <xdr:cxnSp macro="">
      <xdr:nvCxnSpPr>
        <xdr:cNvPr id="358" name="直線コネクタ 357"/>
        <xdr:cNvCxnSpPr/>
      </xdr:nvCxnSpPr>
      <xdr:spPr>
        <a:xfrm flipV="1">
          <a:off x="9639300" y="18625513"/>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103</xdr:row>
      <xdr:rowOff>40116</xdr:rowOff>
    </xdr:from>
    <xdr:ext cx="599010" cy="259045"/>
    <xdr:sp macro="" textlink="">
      <xdr:nvSpPr>
        <xdr:cNvPr id="359" name="n_1aveValue【港湾・漁港】&#10;一人当たり有形固定資産（償却資産）額"/>
        <xdr:cNvSpPr txBox="1"/>
      </xdr:nvSpPr>
      <xdr:spPr>
        <a:xfrm>
          <a:off x="9327094" y="17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141,071</a:t>
          </a:r>
          <a:endParaRPr kumimoji="1" lang="ja-JP" altLang="en-US" sz="1000" b="1">
            <a:solidFill>
              <a:srgbClr val="000080"/>
            </a:solidFill>
            <a:latin typeface="ＭＳ Ｐゴシック"/>
          </a:endParaRPr>
        </a:p>
      </xdr:txBody>
    </xdr:sp>
    <xdr:clientData/>
  </xdr:oneCellAnchor>
  <xdr:oneCellAnchor>
    <xdr:from>
      <xdr:col>13</xdr:col>
      <xdr:colOff>434486</xdr:colOff>
      <xdr:row>108</xdr:row>
      <xdr:rowOff>155984</xdr:rowOff>
    </xdr:from>
    <xdr:ext cx="534377" cy="259045"/>
    <xdr:sp macro="" textlink="">
      <xdr:nvSpPr>
        <xdr:cNvPr id="360" name="n_1mainValue【港湾・漁港】&#10;一人当たり有形固定資産（償却資産）額"/>
        <xdr:cNvSpPr txBox="1"/>
      </xdr:nvSpPr>
      <xdr:spPr>
        <a:xfrm>
          <a:off x="9359411" y="1867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55,032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71" name="テキスト ボックス 3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72" name="直線コネクタ 3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73" name="テキスト ボックス 37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74" name="直線コネクタ 3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75" name="テキスト ボックス 3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76" name="直線コネクタ 3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77" name="テキスト ボックス 3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8" name="直線コネクタ 3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9" name="テキスト ボックス 3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80" name="直線コネクタ 3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81" name="テキスト ボックス 38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2" name="直線コネクタ 3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83" name="テキスト ボックス 3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385" name="直線コネクタ 384"/>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386"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387" name="直線コネクタ 386"/>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88"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89" name="直線コネクタ 38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390" name="【認定こども園・幼稚園・保育所】&#10;有形固定資産減価償却率平均値テキスト"/>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391" name="フローチャート : 判断 390"/>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73025</xdr:rowOff>
    </xdr:from>
    <xdr:to>
      <xdr:col>22</xdr:col>
      <xdr:colOff>415925</xdr:colOff>
      <xdr:row>39</xdr:row>
      <xdr:rowOff>3175</xdr:rowOff>
    </xdr:to>
    <xdr:sp macro="" textlink="">
      <xdr:nvSpPr>
        <xdr:cNvPr id="392" name="フローチャート : 判断 391"/>
        <xdr:cNvSpPr/>
      </xdr:nvSpPr>
      <xdr:spPr>
        <a:xfrm>
          <a:off x="1543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93" name="テキスト ボックス 39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4" name="テキスト ボックス 39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5" name="テキスト ボックス 39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6" name="テキスト ボックス 39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7" name="テキスト ボックス 39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42545</xdr:rowOff>
    </xdr:from>
    <xdr:to>
      <xdr:col>23</xdr:col>
      <xdr:colOff>568325</xdr:colOff>
      <xdr:row>34</xdr:row>
      <xdr:rowOff>144145</xdr:rowOff>
    </xdr:to>
    <xdr:sp macro="" textlink="">
      <xdr:nvSpPr>
        <xdr:cNvPr id="398" name="円/楕円 397"/>
        <xdr:cNvSpPr/>
      </xdr:nvSpPr>
      <xdr:spPr>
        <a:xfrm>
          <a:off x="16268700" y="58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65422</xdr:rowOff>
    </xdr:from>
    <xdr:ext cx="405111" cy="259045"/>
    <xdr:sp macro="" textlink="">
      <xdr:nvSpPr>
        <xdr:cNvPr id="399" name="【認定こども園・幼稚園・保育所】&#10;有形固定資産減価償却率該当値テキスト"/>
        <xdr:cNvSpPr txBox="1"/>
      </xdr:nvSpPr>
      <xdr:spPr>
        <a:xfrm>
          <a:off x="16408400" y="57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65405</xdr:rowOff>
    </xdr:from>
    <xdr:to>
      <xdr:col>22</xdr:col>
      <xdr:colOff>415925</xdr:colOff>
      <xdr:row>34</xdr:row>
      <xdr:rowOff>167005</xdr:rowOff>
    </xdr:to>
    <xdr:sp macro="" textlink="">
      <xdr:nvSpPr>
        <xdr:cNvPr id="400" name="円/楕円 399"/>
        <xdr:cNvSpPr/>
      </xdr:nvSpPr>
      <xdr:spPr>
        <a:xfrm>
          <a:off x="154305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34</xdr:row>
      <xdr:rowOff>93345</xdr:rowOff>
    </xdr:from>
    <xdr:to>
      <xdr:col>23</xdr:col>
      <xdr:colOff>517525</xdr:colOff>
      <xdr:row>34</xdr:row>
      <xdr:rowOff>116205</xdr:rowOff>
    </xdr:to>
    <xdr:cxnSp macro="">
      <xdr:nvCxnSpPr>
        <xdr:cNvPr id="401" name="直線コネクタ 400"/>
        <xdr:cNvCxnSpPr/>
      </xdr:nvCxnSpPr>
      <xdr:spPr>
        <a:xfrm flipV="1">
          <a:off x="15481300" y="592264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165752</xdr:rowOff>
    </xdr:from>
    <xdr:ext cx="405111" cy="259045"/>
    <xdr:sp macro="" textlink="">
      <xdr:nvSpPr>
        <xdr:cNvPr id="402" name="n_1aveValue【認定こども園・幼稚園・保育所】&#10;有形固定資産減価償却率"/>
        <xdr:cNvSpPr txBox="1"/>
      </xdr:nvSpPr>
      <xdr:spPr>
        <a:xfrm>
          <a:off x="15266043"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12082</xdr:rowOff>
    </xdr:from>
    <xdr:ext cx="405111" cy="259045"/>
    <xdr:sp macro="" textlink="">
      <xdr:nvSpPr>
        <xdr:cNvPr id="403" name="n_1mainValue【認定こども園・幼稚園・保育所】&#10;有形固定資産減価償却率"/>
        <xdr:cNvSpPr txBox="1"/>
      </xdr:nvSpPr>
      <xdr:spPr>
        <a:xfrm>
          <a:off x="15266043" y="56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04" name="正方形/長方形 4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05" name="正方形/長方形 4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06" name="正方形/長方形 4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07" name="正方形/長方形 4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8" name="正方形/長方形 4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09" name="正方形/長方形 4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0" name="正方形/長方形 4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1" name="正方形/長方形 4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2" name="テキスト ボックス 4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3" name="直線コネクタ 4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14" name="直線コネクタ 41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415" name="テキスト ボックス 41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16" name="直線コネクタ 41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417" name="テキスト ボックス 41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18" name="直線コネクタ 41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419" name="テキスト ボックス 41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20" name="直線コネクタ 41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421" name="テキスト ボックス 42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22" name="直線コネクタ 4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23" name="テキスト ボックス 42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2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425" name="直線コネクタ 424"/>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426"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427" name="直線コネクタ 42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428"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429" name="直線コネクタ 428"/>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109999</xdr:rowOff>
    </xdr:from>
    <xdr:ext cx="469744" cy="259045"/>
    <xdr:sp macro="" textlink="">
      <xdr:nvSpPr>
        <xdr:cNvPr id="430" name="【認定こども園・幼稚園・保育所】&#10;一人当たり面積平均値テキスト"/>
        <xdr:cNvSpPr txBox="1"/>
      </xdr:nvSpPr>
      <xdr:spPr>
        <a:xfrm>
          <a:off x="222504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431" name="フローチャート : 判断 430"/>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96266</xdr:rowOff>
    </xdr:from>
    <xdr:to>
      <xdr:col>31</xdr:col>
      <xdr:colOff>85725</xdr:colOff>
      <xdr:row>40</xdr:row>
      <xdr:rowOff>26416</xdr:rowOff>
    </xdr:to>
    <xdr:sp macro="" textlink="">
      <xdr:nvSpPr>
        <xdr:cNvPr id="432" name="フローチャート : 判断 431"/>
        <xdr:cNvSpPr/>
      </xdr:nvSpPr>
      <xdr:spPr>
        <a:xfrm>
          <a:off x="21272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33" name="テキスト ボックス 4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34" name="テキスト ボックス 4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5" name="テキスト ボックス 4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6" name="テキスト ボックス 4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7" name="テキスト ボックス 4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169418</xdr:rowOff>
    </xdr:from>
    <xdr:to>
      <xdr:col>32</xdr:col>
      <xdr:colOff>238125</xdr:colOff>
      <xdr:row>40</xdr:row>
      <xdr:rowOff>99568</xdr:rowOff>
    </xdr:to>
    <xdr:sp macro="" textlink="">
      <xdr:nvSpPr>
        <xdr:cNvPr id="438" name="円/楕円 437"/>
        <xdr:cNvSpPr/>
      </xdr:nvSpPr>
      <xdr:spPr>
        <a:xfrm>
          <a:off x="221107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147845</xdr:rowOff>
    </xdr:from>
    <xdr:ext cx="469744" cy="259045"/>
    <xdr:sp macro="" textlink="">
      <xdr:nvSpPr>
        <xdr:cNvPr id="439" name="【認定こども園・幼稚園・保育所】&#10;一人当たり面積該当値テキスト"/>
        <xdr:cNvSpPr txBox="1"/>
      </xdr:nvSpPr>
      <xdr:spPr>
        <a:xfrm>
          <a:off x="22250400"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2540</xdr:rowOff>
    </xdr:from>
    <xdr:to>
      <xdr:col>31</xdr:col>
      <xdr:colOff>85725</xdr:colOff>
      <xdr:row>40</xdr:row>
      <xdr:rowOff>104140</xdr:rowOff>
    </xdr:to>
    <xdr:sp macro="" textlink="">
      <xdr:nvSpPr>
        <xdr:cNvPr id="440" name="円/楕円 439"/>
        <xdr:cNvSpPr/>
      </xdr:nvSpPr>
      <xdr:spPr>
        <a:xfrm>
          <a:off x="21272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48768</xdr:rowOff>
    </xdr:from>
    <xdr:to>
      <xdr:col>32</xdr:col>
      <xdr:colOff>187325</xdr:colOff>
      <xdr:row>40</xdr:row>
      <xdr:rowOff>53340</xdr:rowOff>
    </xdr:to>
    <xdr:cxnSp macro="">
      <xdr:nvCxnSpPr>
        <xdr:cNvPr id="441" name="直線コネクタ 440"/>
        <xdr:cNvCxnSpPr/>
      </xdr:nvCxnSpPr>
      <xdr:spPr>
        <a:xfrm flipV="1">
          <a:off x="21323300" y="69067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38</xdr:row>
      <xdr:rowOff>42943</xdr:rowOff>
    </xdr:from>
    <xdr:ext cx="469744" cy="259045"/>
    <xdr:sp macro="" textlink="">
      <xdr:nvSpPr>
        <xdr:cNvPr id="442" name="n_1aveValue【認定こども園・幼稚園・保育所】&#10;一人当たり面積"/>
        <xdr:cNvSpPr txBox="1"/>
      </xdr:nvSpPr>
      <xdr:spPr>
        <a:xfrm>
          <a:off x="210757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95267</xdr:rowOff>
    </xdr:from>
    <xdr:ext cx="469744" cy="259045"/>
    <xdr:sp macro="" textlink="">
      <xdr:nvSpPr>
        <xdr:cNvPr id="443" name="n_1mainValue【認定こども園・幼稚園・保育所】&#10;一人当たり面積"/>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54" name="テキスト ボックス 45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55" name="直線コネクタ 45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56" name="テキスト ボックス 45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57" name="直線コネクタ 45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58" name="テキスト ボックス 45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59" name="直線コネクタ 45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60" name="テキスト ボックス 45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61" name="直線コネクタ 46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62" name="テキスト ボックス 46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63" name="直線コネクタ 46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64" name="テキスト ボックス 46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65" name="直線コネクタ 4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66" name="テキスト ボックス 46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6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468" name="直線コネクタ 467"/>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469"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470" name="直線コネクタ 469"/>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471" name="【学校施設】&#10;有形固定資産減価償却率最大値テキスト"/>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472" name="直線コネクタ 471"/>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55897</xdr:rowOff>
    </xdr:from>
    <xdr:ext cx="405111" cy="259045"/>
    <xdr:sp macro="" textlink="">
      <xdr:nvSpPr>
        <xdr:cNvPr id="473" name="【学校施設】&#10;有形固定資産減価償却率平均値テキスト"/>
        <xdr:cNvSpPr txBox="1"/>
      </xdr:nvSpPr>
      <xdr:spPr>
        <a:xfrm>
          <a:off x="16408400"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474" name="フローチャート : 判断 473"/>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21590</xdr:rowOff>
    </xdr:from>
    <xdr:to>
      <xdr:col>22</xdr:col>
      <xdr:colOff>415925</xdr:colOff>
      <xdr:row>59</xdr:row>
      <xdr:rowOff>123190</xdr:rowOff>
    </xdr:to>
    <xdr:sp macro="" textlink="">
      <xdr:nvSpPr>
        <xdr:cNvPr id="475" name="フローチャート : 判断 474"/>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76" name="テキスト ボックス 4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7" name="テキスト ボックス 4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8" name="テキスト ボックス 4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79" name="テキスト ボックス 4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0" name="テキスト ボックス 4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44450</xdr:rowOff>
    </xdr:from>
    <xdr:to>
      <xdr:col>23</xdr:col>
      <xdr:colOff>568325</xdr:colOff>
      <xdr:row>60</xdr:row>
      <xdr:rowOff>146050</xdr:rowOff>
    </xdr:to>
    <xdr:sp macro="" textlink="">
      <xdr:nvSpPr>
        <xdr:cNvPr id="481" name="円/楕円 480"/>
        <xdr:cNvSpPr/>
      </xdr:nvSpPr>
      <xdr:spPr>
        <a:xfrm>
          <a:off x="162687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22877</xdr:rowOff>
    </xdr:from>
    <xdr:ext cx="405111" cy="259045"/>
    <xdr:sp macro="" textlink="">
      <xdr:nvSpPr>
        <xdr:cNvPr id="482" name="【学校施設】&#10;有形固定資産減価償却率該当値テキスト"/>
        <xdr:cNvSpPr txBox="1"/>
      </xdr:nvSpPr>
      <xdr:spPr>
        <a:xfrm>
          <a:off x="16408400"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128270</xdr:rowOff>
    </xdr:from>
    <xdr:to>
      <xdr:col>22</xdr:col>
      <xdr:colOff>415925</xdr:colOff>
      <xdr:row>61</xdr:row>
      <xdr:rowOff>58420</xdr:rowOff>
    </xdr:to>
    <xdr:sp macro="" textlink="">
      <xdr:nvSpPr>
        <xdr:cNvPr id="483" name="円/楕円 482"/>
        <xdr:cNvSpPr/>
      </xdr:nvSpPr>
      <xdr:spPr>
        <a:xfrm>
          <a:off x="15430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95250</xdr:rowOff>
    </xdr:from>
    <xdr:to>
      <xdr:col>23</xdr:col>
      <xdr:colOff>517525</xdr:colOff>
      <xdr:row>61</xdr:row>
      <xdr:rowOff>7620</xdr:rowOff>
    </xdr:to>
    <xdr:cxnSp macro="">
      <xdr:nvCxnSpPr>
        <xdr:cNvPr id="484" name="直線コネクタ 483"/>
        <xdr:cNvCxnSpPr/>
      </xdr:nvCxnSpPr>
      <xdr:spPr>
        <a:xfrm flipV="1">
          <a:off x="15481300" y="1038225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139717</xdr:rowOff>
    </xdr:from>
    <xdr:ext cx="405111" cy="259045"/>
    <xdr:sp macro="" textlink="">
      <xdr:nvSpPr>
        <xdr:cNvPr id="485" name="n_1aveValue【学校施設】&#10;有形固定資産減価償却率"/>
        <xdr:cNvSpPr txBox="1"/>
      </xdr:nvSpPr>
      <xdr:spPr>
        <a:xfrm>
          <a:off x="15266043"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49547</xdr:rowOff>
    </xdr:from>
    <xdr:ext cx="405111" cy="259045"/>
    <xdr:sp macro="" textlink="">
      <xdr:nvSpPr>
        <xdr:cNvPr id="486" name="n_1mainValue【学校施設】&#10;有形固定資産減価償却率"/>
        <xdr:cNvSpPr txBox="1"/>
      </xdr:nvSpPr>
      <xdr:spPr>
        <a:xfrm>
          <a:off x="15266043"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87" name="正方形/長方形 4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88" name="正方形/長方形 4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89" name="正方形/長方形 4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0" name="正方形/長方形 4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91" name="正方形/長方形 4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92" name="正方形/長方形 4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93" name="正方形/長方形 4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94" name="正方形/長方形 49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95" name="テキスト ボックス 4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96" name="直線コネクタ 4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97" name="テキスト ボックス 49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98" name="直線コネクタ 49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99" name="テキスト ボックス 49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00" name="直線コネクタ 49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01" name="テキスト ボックス 50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02" name="直線コネクタ 50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03" name="テキスト ボックス 50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04" name="直線コネクタ 50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05" name="テキスト ボックス 50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06" name="直線コネクタ 50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07" name="テキスト ボックス 50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0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509" name="直線コネクタ 508"/>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510"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511" name="直線コネクタ 510"/>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512"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513" name="直線コネクタ 512"/>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5808</xdr:rowOff>
    </xdr:from>
    <xdr:ext cx="469744" cy="259045"/>
    <xdr:sp macro="" textlink="">
      <xdr:nvSpPr>
        <xdr:cNvPr id="514" name="【学校施設】&#10;一人当たり面積平均値テキスト"/>
        <xdr:cNvSpPr txBox="1"/>
      </xdr:nvSpPr>
      <xdr:spPr>
        <a:xfrm>
          <a:off x="22250400" y="1063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515" name="フローチャート : 判断 514"/>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21437</xdr:rowOff>
    </xdr:from>
    <xdr:to>
      <xdr:col>31</xdr:col>
      <xdr:colOff>85725</xdr:colOff>
      <xdr:row>62</xdr:row>
      <xdr:rowOff>123037</xdr:rowOff>
    </xdr:to>
    <xdr:sp macro="" textlink="">
      <xdr:nvSpPr>
        <xdr:cNvPr id="516" name="フローチャート : 判断 515"/>
        <xdr:cNvSpPr/>
      </xdr:nvSpPr>
      <xdr:spPr>
        <a:xfrm>
          <a:off x="21272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17" name="テキスト ボックス 51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18" name="テキスト ボックス 51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19" name="テキスト ボックス 51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0" name="テキスト ボックス 51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21" name="テキスト ボックス 52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96875</xdr:rowOff>
    </xdr:from>
    <xdr:to>
      <xdr:col>32</xdr:col>
      <xdr:colOff>238125</xdr:colOff>
      <xdr:row>60</xdr:row>
      <xdr:rowOff>27025</xdr:rowOff>
    </xdr:to>
    <xdr:sp macro="" textlink="">
      <xdr:nvSpPr>
        <xdr:cNvPr id="522" name="円/楕円 521"/>
        <xdr:cNvSpPr/>
      </xdr:nvSpPr>
      <xdr:spPr>
        <a:xfrm>
          <a:off x="22110700" y="102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58</xdr:row>
      <xdr:rowOff>119752</xdr:rowOff>
    </xdr:from>
    <xdr:ext cx="469744" cy="259045"/>
    <xdr:sp macro="" textlink="">
      <xdr:nvSpPr>
        <xdr:cNvPr id="523" name="【学校施設】&#10;一人当たり面積該当値テキスト"/>
        <xdr:cNvSpPr txBox="1"/>
      </xdr:nvSpPr>
      <xdr:spPr>
        <a:xfrm>
          <a:off x="22250400" y="1006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2.552</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139853</xdr:rowOff>
    </xdr:from>
    <xdr:to>
      <xdr:col>31</xdr:col>
      <xdr:colOff>85725</xdr:colOff>
      <xdr:row>60</xdr:row>
      <xdr:rowOff>70003</xdr:rowOff>
    </xdr:to>
    <xdr:sp macro="" textlink="">
      <xdr:nvSpPr>
        <xdr:cNvPr id="524" name="円/楕円 523"/>
        <xdr:cNvSpPr/>
      </xdr:nvSpPr>
      <xdr:spPr>
        <a:xfrm>
          <a:off x="21272500" y="1025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59</xdr:row>
      <xdr:rowOff>147675</xdr:rowOff>
    </xdr:from>
    <xdr:to>
      <xdr:col>32</xdr:col>
      <xdr:colOff>187325</xdr:colOff>
      <xdr:row>60</xdr:row>
      <xdr:rowOff>19203</xdr:rowOff>
    </xdr:to>
    <xdr:cxnSp macro="">
      <xdr:nvCxnSpPr>
        <xdr:cNvPr id="525" name="直線コネクタ 524"/>
        <xdr:cNvCxnSpPr/>
      </xdr:nvCxnSpPr>
      <xdr:spPr>
        <a:xfrm flipV="1">
          <a:off x="21323300" y="10263225"/>
          <a:ext cx="838200" cy="4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62</xdr:row>
      <xdr:rowOff>114164</xdr:rowOff>
    </xdr:from>
    <xdr:ext cx="469744" cy="259045"/>
    <xdr:sp macro="" textlink="">
      <xdr:nvSpPr>
        <xdr:cNvPr id="526" name="n_1aveValue【学校施設】&#10;一人当たり面積"/>
        <xdr:cNvSpPr txBox="1"/>
      </xdr:nvSpPr>
      <xdr:spPr>
        <a:xfrm>
          <a:off x="21075727" y="107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1.592</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86530</xdr:rowOff>
    </xdr:from>
    <xdr:ext cx="469744" cy="259045"/>
    <xdr:sp macro="" textlink="">
      <xdr:nvSpPr>
        <xdr:cNvPr id="527" name="n_1mainValue【学校施設】&#10;一人当たり面積"/>
        <xdr:cNvSpPr txBox="1"/>
      </xdr:nvSpPr>
      <xdr:spPr>
        <a:xfrm>
          <a:off x="21075727" y="1003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35" name="正方形/長方形 5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3" name="正方形/長方形 5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1" name="正方形/長方形 5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2" name="テキスト ボックス 5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53" name="直線コネクタ 5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54" name="テキスト ボックス 55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55" name="直線コネクタ 55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56" name="テキスト ボックス 55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57" name="直線コネクタ 55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58" name="テキスト ボックス 55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59" name="直線コネクタ 55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60" name="テキスト ボックス 55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61" name="直線コネクタ 56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62" name="テキスト ボックス 56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63" name="直線コネクタ 5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64" name="テキスト ボックス 56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110489</xdr:rowOff>
    </xdr:to>
    <xdr:cxnSp macro="">
      <xdr:nvCxnSpPr>
        <xdr:cNvPr id="566" name="直線コネクタ 565"/>
        <xdr:cNvCxnSpPr/>
      </xdr:nvCxnSpPr>
      <xdr:spPr>
        <a:xfrm flipV="1">
          <a:off x="16318864" y="17404080"/>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114316</xdr:rowOff>
    </xdr:from>
    <xdr:ext cx="405111" cy="259045"/>
    <xdr:sp macro="" textlink="">
      <xdr:nvSpPr>
        <xdr:cNvPr id="567" name="【公民館】&#10;有形固定資産減価償却率最小値テキスト"/>
        <xdr:cNvSpPr txBox="1"/>
      </xdr:nvSpPr>
      <xdr:spPr>
        <a:xfrm>
          <a:off x="16408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108</xdr:row>
      <xdr:rowOff>110489</xdr:rowOff>
    </xdr:from>
    <xdr:to>
      <xdr:col>23</xdr:col>
      <xdr:colOff>606425</xdr:colOff>
      <xdr:row>108</xdr:row>
      <xdr:rowOff>110489</xdr:rowOff>
    </xdr:to>
    <xdr:cxnSp macro="">
      <xdr:nvCxnSpPr>
        <xdr:cNvPr id="568" name="直線コネクタ 567"/>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569"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570" name="直線コネクタ 569"/>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52849</xdr:rowOff>
    </xdr:from>
    <xdr:ext cx="405111" cy="259045"/>
    <xdr:sp macro="" textlink="">
      <xdr:nvSpPr>
        <xdr:cNvPr id="571" name="【公民館】&#10;有形固定資産減価償却率平均値テキスト"/>
        <xdr:cNvSpPr txBox="1"/>
      </xdr:nvSpPr>
      <xdr:spPr>
        <a:xfrm>
          <a:off x="16408400" y="17883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29972</xdr:rowOff>
    </xdr:from>
    <xdr:to>
      <xdr:col>23</xdr:col>
      <xdr:colOff>568325</xdr:colOff>
      <xdr:row>105</xdr:row>
      <xdr:rowOff>131572</xdr:rowOff>
    </xdr:to>
    <xdr:sp macro="" textlink="">
      <xdr:nvSpPr>
        <xdr:cNvPr id="572" name="フローチャート : 判断 571"/>
        <xdr:cNvSpPr/>
      </xdr:nvSpPr>
      <xdr:spPr>
        <a:xfrm>
          <a:off x="16268700" y="1803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91694</xdr:rowOff>
    </xdr:from>
    <xdr:to>
      <xdr:col>22</xdr:col>
      <xdr:colOff>415925</xdr:colOff>
      <xdr:row>106</xdr:row>
      <xdr:rowOff>21844</xdr:rowOff>
    </xdr:to>
    <xdr:sp macro="" textlink="">
      <xdr:nvSpPr>
        <xdr:cNvPr id="573" name="フローチャート : 判断 572"/>
        <xdr:cNvSpPr/>
      </xdr:nvSpPr>
      <xdr:spPr>
        <a:xfrm>
          <a:off x="15430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74" name="テキスト ボックス 5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75" name="テキスト ボックス 5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76" name="テキスト ボックス 5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77" name="テキスト ボックス 5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78" name="テキスト ボックス 5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106</xdr:row>
      <xdr:rowOff>25400</xdr:rowOff>
    </xdr:from>
    <xdr:to>
      <xdr:col>23</xdr:col>
      <xdr:colOff>568325</xdr:colOff>
      <xdr:row>106</xdr:row>
      <xdr:rowOff>127000</xdr:rowOff>
    </xdr:to>
    <xdr:sp macro="" textlink="">
      <xdr:nvSpPr>
        <xdr:cNvPr id="579" name="円/楕円 578"/>
        <xdr:cNvSpPr/>
      </xdr:nvSpPr>
      <xdr:spPr>
        <a:xfrm>
          <a:off x="16268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3827</xdr:rowOff>
    </xdr:from>
    <xdr:ext cx="405111" cy="259045"/>
    <xdr:sp macro="" textlink="">
      <xdr:nvSpPr>
        <xdr:cNvPr id="580" name="【公民館】&#10;有形固定資産減価償却率該当値テキスト"/>
        <xdr:cNvSpPr txBox="1"/>
      </xdr:nvSpPr>
      <xdr:spPr>
        <a:xfrm>
          <a:off x="16408400"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22</xdr:col>
      <xdr:colOff>314325</xdr:colOff>
      <xdr:row>106</xdr:row>
      <xdr:rowOff>32258</xdr:rowOff>
    </xdr:from>
    <xdr:to>
      <xdr:col>22</xdr:col>
      <xdr:colOff>415925</xdr:colOff>
      <xdr:row>106</xdr:row>
      <xdr:rowOff>133858</xdr:rowOff>
    </xdr:to>
    <xdr:sp macro="" textlink="">
      <xdr:nvSpPr>
        <xdr:cNvPr id="581" name="円/楕円 580"/>
        <xdr:cNvSpPr/>
      </xdr:nvSpPr>
      <xdr:spPr>
        <a:xfrm>
          <a:off x="15430500" y="182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106</xdr:row>
      <xdr:rowOff>76200</xdr:rowOff>
    </xdr:from>
    <xdr:to>
      <xdr:col>23</xdr:col>
      <xdr:colOff>517525</xdr:colOff>
      <xdr:row>106</xdr:row>
      <xdr:rowOff>83058</xdr:rowOff>
    </xdr:to>
    <xdr:cxnSp macro="">
      <xdr:nvCxnSpPr>
        <xdr:cNvPr id="582" name="直線コネクタ 581"/>
        <xdr:cNvCxnSpPr/>
      </xdr:nvCxnSpPr>
      <xdr:spPr>
        <a:xfrm flipV="1">
          <a:off x="15481300" y="1824990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38371</xdr:rowOff>
    </xdr:from>
    <xdr:ext cx="405111" cy="259045"/>
    <xdr:sp macro="" textlink="">
      <xdr:nvSpPr>
        <xdr:cNvPr id="583" name="n_1aveValue【公民館】&#10;有形固定資産減価償却率"/>
        <xdr:cNvSpPr txBox="1"/>
      </xdr:nvSpPr>
      <xdr:spPr>
        <a:xfrm>
          <a:off x="15266043" y="1786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124985</xdr:rowOff>
    </xdr:from>
    <xdr:ext cx="405111" cy="259045"/>
    <xdr:sp macro="" textlink="">
      <xdr:nvSpPr>
        <xdr:cNvPr id="584" name="n_1mainValue【公民館】&#10;有形固定資産減価償却率"/>
        <xdr:cNvSpPr txBox="1"/>
      </xdr:nvSpPr>
      <xdr:spPr>
        <a:xfrm>
          <a:off x="15266043" y="1829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85" name="正方形/長方形 5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86" name="正方形/長方形 5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87" name="正方形/長方形 5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88" name="正方形/長方形 5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89" name="正方形/長方形 5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0" name="正方形/長方形 5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1" name="正方形/長方形 5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92" name="正方形/長方形 5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93" name="テキスト ボックス 5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94" name="直線コネクタ 5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95" name="直線コネクタ 59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96" name="テキスト ボックス 59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97" name="直線コネクタ 59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98" name="テキスト ボックス 59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99" name="直線コネクタ 59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00" name="テキスト ボックス 59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01" name="直線コネクタ 60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02" name="テキスト ボックス 60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03" name="直線コネクタ 60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04" name="テキスト ボックス 60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05" name="直線コネクタ 6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06" name="テキスト ボックス 6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0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108</xdr:row>
      <xdr:rowOff>106680</xdr:rowOff>
    </xdr:to>
    <xdr:cxnSp macro="">
      <xdr:nvCxnSpPr>
        <xdr:cNvPr id="608" name="直線コネクタ 607"/>
        <xdr:cNvCxnSpPr/>
      </xdr:nvCxnSpPr>
      <xdr:spPr>
        <a:xfrm flipV="1">
          <a:off x="22160864" y="17064989"/>
          <a:ext cx="0" cy="155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110507</xdr:rowOff>
    </xdr:from>
    <xdr:ext cx="469744" cy="259045"/>
    <xdr:sp macro="" textlink="">
      <xdr:nvSpPr>
        <xdr:cNvPr id="609" name="【公民館】&#10;一人当たり面積最小値テキスト"/>
        <xdr:cNvSpPr txBox="1"/>
      </xdr:nvSpPr>
      <xdr:spPr>
        <a:xfrm>
          <a:off x="222504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106680</xdr:rowOff>
    </xdr:from>
    <xdr:to>
      <xdr:col>32</xdr:col>
      <xdr:colOff>276225</xdr:colOff>
      <xdr:row>108</xdr:row>
      <xdr:rowOff>106680</xdr:rowOff>
    </xdr:to>
    <xdr:cxnSp macro="">
      <xdr:nvCxnSpPr>
        <xdr:cNvPr id="610" name="直線コネクタ 609"/>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611" name="【公民館】&#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612" name="直線コネクタ 611"/>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76216</xdr:rowOff>
    </xdr:from>
    <xdr:ext cx="469744" cy="259045"/>
    <xdr:sp macro="" textlink="">
      <xdr:nvSpPr>
        <xdr:cNvPr id="613" name="【公民館】&#10;一人当たり面積平均値テキスト"/>
        <xdr:cNvSpPr txBox="1"/>
      </xdr:nvSpPr>
      <xdr:spPr>
        <a:xfrm>
          <a:off x="222504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97789</xdr:rowOff>
    </xdr:from>
    <xdr:to>
      <xdr:col>32</xdr:col>
      <xdr:colOff>238125</xdr:colOff>
      <xdr:row>107</xdr:row>
      <xdr:rowOff>27939</xdr:rowOff>
    </xdr:to>
    <xdr:sp macro="" textlink="">
      <xdr:nvSpPr>
        <xdr:cNvPr id="614" name="フローチャート : 判断 613"/>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116839</xdr:rowOff>
    </xdr:from>
    <xdr:to>
      <xdr:col>31</xdr:col>
      <xdr:colOff>85725</xdr:colOff>
      <xdr:row>107</xdr:row>
      <xdr:rowOff>46989</xdr:rowOff>
    </xdr:to>
    <xdr:sp macro="" textlink="">
      <xdr:nvSpPr>
        <xdr:cNvPr id="615" name="フローチャート : 判断 614"/>
        <xdr:cNvSpPr/>
      </xdr:nvSpPr>
      <xdr:spPr>
        <a:xfrm>
          <a:off x="21272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16" name="テキスト ボックス 6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17" name="テキスト ボックス 6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18" name="テキスト ボックス 6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19" name="テキスト ボックス 6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0" name="テキスト ボックス 6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99</xdr:row>
      <xdr:rowOff>40639</xdr:rowOff>
    </xdr:from>
    <xdr:to>
      <xdr:col>32</xdr:col>
      <xdr:colOff>238125</xdr:colOff>
      <xdr:row>99</xdr:row>
      <xdr:rowOff>142239</xdr:rowOff>
    </xdr:to>
    <xdr:sp macro="" textlink="">
      <xdr:nvSpPr>
        <xdr:cNvPr id="621" name="円/楕円 620"/>
        <xdr:cNvSpPr/>
      </xdr:nvSpPr>
      <xdr:spPr>
        <a:xfrm>
          <a:off x="22110700" y="1701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98</xdr:row>
      <xdr:rowOff>165116</xdr:rowOff>
    </xdr:from>
    <xdr:ext cx="469744" cy="259045"/>
    <xdr:sp macro="" textlink="">
      <xdr:nvSpPr>
        <xdr:cNvPr id="622" name="【公民館】&#10;一人当たり面積該当値テキスト"/>
        <xdr:cNvSpPr txBox="1"/>
      </xdr:nvSpPr>
      <xdr:spPr>
        <a:xfrm>
          <a:off x="22250400" y="1696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0.421</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21589</xdr:rowOff>
    </xdr:from>
    <xdr:to>
      <xdr:col>31</xdr:col>
      <xdr:colOff>85725</xdr:colOff>
      <xdr:row>99</xdr:row>
      <xdr:rowOff>123189</xdr:rowOff>
    </xdr:to>
    <xdr:sp macro="" textlink="">
      <xdr:nvSpPr>
        <xdr:cNvPr id="623" name="円/楕円 622"/>
        <xdr:cNvSpPr/>
      </xdr:nvSpPr>
      <xdr:spPr>
        <a:xfrm>
          <a:off x="21272500" y="1699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99</xdr:row>
      <xdr:rowOff>72389</xdr:rowOff>
    </xdr:from>
    <xdr:to>
      <xdr:col>32</xdr:col>
      <xdr:colOff>187325</xdr:colOff>
      <xdr:row>99</xdr:row>
      <xdr:rowOff>91439</xdr:rowOff>
    </xdr:to>
    <xdr:cxnSp macro="">
      <xdr:nvCxnSpPr>
        <xdr:cNvPr id="624" name="直線コネクタ 623"/>
        <xdr:cNvCxnSpPr/>
      </xdr:nvCxnSpPr>
      <xdr:spPr>
        <a:xfrm>
          <a:off x="21323300" y="1704593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107</xdr:row>
      <xdr:rowOff>38116</xdr:rowOff>
    </xdr:from>
    <xdr:ext cx="469744" cy="259045"/>
    <xdr:sp macro="" textlink="">
      <xdr:nvSpPr>
        <xdr:cNvPr id="625" name="n_1aveValue【公民館】&#10;一人当たり面積"/>
        <xdr:cNvSpPr txBox="1"/>
      </xdr:nvSpPr>
      <xdr:spPr>
        <a:xfrm>
          <a:off x="21075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473152</xdr:colOff>
      <xdr:row>97</xdr:row>
      <xdr:rowOff>139716</xdr:rowOff>
    </xdr:from>
    <xdr:ext cx="469744" cy="259045"/>
    <xdr:sp macro="" textlink="">
      <xdr:nvSpPr>
        <xdr:cNvPr id="626" name="n_1mainValue【公民館】&#10;一人当たり面積"/>
        <xdr:cNvSpPr txBox="1"/>
      </xdr:nvSpPr>
      <xdr:spPr>
        <a:xfrm>
          <a:off x="21075727" y="1677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0.426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27" name="正方形/長方形 6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28" name="正方形/長方形 6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29" name="テキスト ボックス 6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道路、橋梁・トンネル、公営住宅、認定こども園・幼稚園・保育所、学校施設の減価償却率については、年間の償却額と資産増加額を比較すると償却額の方が大きいため、今後増加傾向になる見込み。</a:t>
          </a:r>
          <a:endParaRPr lang="ja-JP" altLang="ja-JP" sz="1100">
            <a:effectLst/>
          </a:endParaRPr>
        </a:p>
        <a:p>
          <a:r>
            <a:rPr kumimoji="1" lang="ja-JP" altLang="ja-JP" sz="1100">
              <a:solidFill>
                <a:schemeClr val="dk1"/>
              </a:solidFill>
              <a:effectLst/>
              <a:latin typeface="+mn-lt"/>
              <a:ea typeface="+mn-ea"/>
              <a:cs typeface="+mn-cs"/>
            </a:rPr>
            <a:t>公民館の減価償却率については、償却額と資産増加額はほぼ同額であるため、今後横ばいの見込み。</a:t>
          </a:r>
          <a:endParaRPr lang="ja-JP" altLang="ja-JP" sz="1100">
            <a:effectLst/>
          </a:endParaRPr>
        </a:p>
        <a:p>
          <a:r>
            <a:rPr kumimoji="1" lang="ja-JP" altLang="ja-JP" sz="1100">
              <a:solidFill>
                <a:schemeClr val="dk1"/>
              </a:solidFill>
              <a:effectLst/>
              <a:latin typeface="+mn-lt"/>
              <a:ea typeface="+mn-ea"/>
              <a:cs typeface="+mn-cs"/>
            </a:rPr>
            <a:t>港湾・漁港の減価償却率については、平成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年度から整備した高度衛生管理型荷捌所の影響により、数年後に大幅に減少する見込み。</a:t>
          </a:r>
          <a:endParaRPr lang="ja-JP" altLang="ja-JP" sz="11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島根県浜田市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56,042
55,421
690.66
39,153,865
38,538,573
556,290
20,621,855
55,560,532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82.6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33037</xdr:rowOff>
    </xdr:from>
    <xdr:ext cx="405111" cy="259045"/>
    <xdr:sp macro="" textlink="">
      <xdr:nvSpPr>
        <xdr:cNvPr id="61" name="【図書館】&#10;有形固定資産減価償却率平均値テキスト"/>
        <xdr:cNvSpPr txBox="1"/>
      </xdr:nvSpPr>
      <xdr:spPr>
        <a:xfrm>
          <a:off x="4724400" y="620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151130</xdr:rowOff>
    </xdr:from>
    <xdr:to>
      <xdr:col>5</xdr:col>
      <xdr:colOff>409575</xdr:colOff>
      <xdr:row>37</xdr:row>
      <xdr:rowOff>81280</xdr:rowOff>
    </xdr:to>
    <xdr:sp macro="" textlink="">
      <xdr:nvSpPr>
        <xdr:cNvPr id="63" name="フローチャート : 判断 62"/>
        <xdr:cNvSpPr/>
      </xdr:nvSpPr>
      <xdr:spPr>
        <a:xfrm>
          <a:off x="3746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158750</xdr:rowOff>
    </xdr:from>
    <xdr:to>
      <xdr:col>6</xdr:col>
      <xdr:colOff>561975</xdr:colOff>
      <xdr:row>41</xdr:row>
      <xdr:rowOff>88900</xdr:rowOff>
    </xdr:to>
    <xdr:sp macro="" textlink="">
      <xdr:nvSpPr>
        <xdr:cNvPr id="69" name="円/楕円 68"/>
        <xdr:cNvSpPr/>
      </xdr:nvSpPr>
      <xdr:spPr>
        <a:xfrm>
          <a:off x="45847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73677</xdr:rowOff>
    </xdr:from>
    <xdr:ext cx="340478" cy="259045"/>
    <xdr:sp macro="" textlink="">
      <xdr:nvSpPr>
        <xdr:cNvPr id="70" name="【図書館】&#10;有形固定資産減価償却率該当値テキスト"/>
        <xdr:cNvSpPr txBox="1"/>
      </xdr:nvSpPr>
      <xdr:spPr>
        <a:xfrm>
          <a:off x="4724400" y="69316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307975</xdr:colOff>
      <xdr:row>41</xdr:row>
      <xdr:rowOff>25400</xdr:rowOff>
    </xdr:from>
    <xdr:to>
      <xdr:col>5</xdr:col>
      <xdr:colOff>409575</xdr:colOff>
      <xdr:row>41</xdr:row>
      <xdr:rowOff>127000</xdr:rowOff>
    </xdr:to>
    <xdr:sp macro="" textlink="">
      <xdr:nvSpPr>
        <xdr:cNvPr id="71" name="円/楕円 70"/>
        <xdr:cNvSpPr/>
      </xdr:nvSpPr>
      <xdr:spPr>
        <a:xfrm>
          <a:off x="3746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41</xdr:row>
      <xdr:rowOff>38100</xdr:rowOff>
    </xdr:from>
    <xdr:to>
      <xdr:col>6</xdr:col>
      <xdr:colOff>511175</xdr:colOff>
      <xdr:row>41</xdr:row>
      <xdr:rowOff>76200</xdr:rowOff>
    </xdr:to>
    <xdr:cxnSp macro="">
      <xdr:nvCxnSpPr>
        <xdr:cNvPr id="72" name="直線コネクタ 71"/>
        <xdr:cNvCxnSpPr/>
      </xdr:nvCxnSpPr>
      <xdr:spPr>
        <a:xfrm flipV="1">
          <a:off x="3797300" y="7067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97807</xdr:rowOff>
    </xdr:from>
    <xdr:ext cx="405111" cy="259045"/>
    <xdr:sp macro="" textlink="">
      <xdr:nvSpPr>
        <xdr:cNvPr id="73" name="n_1aveValue【図書館】&#10;有形固定資産減価償却率"/>
        <xdr:cNvSpPr txBox="1"/>
      </xdr:nvSpPr>
      <xdr:spPr>
        <a:xfrm>
          <a:off x="3582043"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5</xdr:col>
      <xdr:colOff>175835</xdr:colOff>
      <xdr:row>41</xdr:row>
      <xdr:rowOff>118127</xdr:rowOff>
    </xdr:from>
    <xdr:ext cx="340478" cy="259045"/>
    <xdr:sp macro="" textlink="">
      <xdr:nvSpPr>
        <xdr:cNvPr id="74" name="n_1mainValue【図書館】&#10;有形固定資産減価償却率"/>
        <xdr:cNvSpPr txBox="1"/>
      </xdr:nvSpPr>
      <xdr:spPr>
        <a:xfrm>
          <a:off x="3614360" y="71475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8" name="直線コネクタ 97"/>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9"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100" name="直線コネクタ 99"/>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101"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102" name="直線コネクタ 101"/>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80027</xdr:rowOff>
    </xdr:from>
    <xdr:ext cx="469744" cy="259045"/>
    <xdr:sp macro="" textlink="">
      <xdr:nvSpPr>
        <xdr:cNvPr id="103" name="【図書館】&#10;一人当たり面積平均値テキスト"/>
        <xdr:cNvSpPr txBox="1"/>
      </xdr:nvSpPr>
      <xdr:spPr>
        <a:xfrm>
          <a:off x="10566400" y="642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4" name="フローチャート : 判断 103"/>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5" name="フローチャート : 判断 104"/>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44450</xdr:rowOff>
    </xdr:from>
    <xdr:to>
      <xdr:col>15</xdr:col>
      <xdr:colOff>231775</xdr:colOff>
      <xdr:row>33</xdr:row>
      <xdr:rowOff>146050</xdr:rowOff>
    </xdr:to>
    <xdr:sp macro="" textlink="">
      <xdr:nvSpPr>
        <xdr:cNvPr id="111" name="円/楕円 110"/>
        <xdr:cNvSpPr/>
      </xdr:nvSpPr>
      <xdr:spPr>
        <a:xfrm>
          <a:off x="104267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168927</xdr:rowOff>
    </xdr:from>
    <xdr:ext cx="469744" cy="259045"/>
    <xdr:sp macro="" textlink="">
      <xdr:nvSpPr>
        <xdr:cNvPr id="112" name="【図書館】&#10;一人当たり面積該当値テキスト"/>
        <xdr:cNvSpPr txBox="1"/>
      </xdr:nvSpPr>
      <xdr:spPr>
        <a:xfrm>
          <a:off x="10566400"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0.078</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63500</xdr:rowOff>
    </xdr:from>
    <xdr:to>
      <xdr:col>14</xdr:col>
      <xdr:colOff>79375</xdr:colOff>
      <xdr:row>33</xdr:row>
      <xdr:rowOff>165100</xdr:rowOff>
    </xdr:to>
    <xdr:sp macro="" textlink="">
      <xdr:nvSpPr>
        <xdr:cNvPr id="113" name="円/楕円 112"/>
        <xdr:cNvSpPr/>
      </xdr:nvSpPr>
      <xdr:spPr>
        <a:xfrm>
          <a:off x="9588500" y="57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33</xdr:row>
      <xdr:rowOff>95250</xdr:rowOff>
    </xdr:from>
    <xdr:to>
      <xdr:col>15</xdr:col>
      <xdr:colOff>180975</xdr:colOff>
      <xdr:row>33</xdr:row>
      <xdr:rowOff>114300</xdr:rowOff>
    </xdr:to>
    <xdr:cxnSp macro="">
      <xdr:nvCxnSpPr>
        <xdr:cNvPr id="114" name="直線コネクタ 113"/>
        <xdr:cNvCxnSpPr/>
      </xdr:nvCxnSpPr>
      <xdr:spPr>
        <a:xfrm flipV="1">
          <a:off x="9639300" y="57531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41927</xdr:rowOff>
    </xdr:from>
    <xdr:ext cx="469744" cy="259045"/>
    <xdr:sp macro="" textlink="">
      <xdr:nvSpPr>
        <xdr:cNvPr id="115"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13</xdr:col>
      <xdr:colOff>466802</xdr:colOff>
      <xdr:row>32</xdr:row>
      <xdr:rowOff>10177</xdr:rowOff>
    </xdr:from>
    <xdr:ext cx="469744" cy="259045"/>
    <xdr:sp macro="" textlink="">
      <xdr:nvSpPr>
        <xdr:cNvPr id="116" name="n_1mainValue【図書館】&#10;一人当たり面積"/>
        <xdr:cNvSpPr txBox="1"/>
      </xdr:nvSpPr>
      <xdr:spPr>
        <a:xfrm>
          <a:off x="9391727" y="54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8" name="テキスト ボックス 12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40" name="直線コネクタ 139"/>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41"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42" name="直線コネクタ 141"/>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43"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44" name="直線コネクタ 143"/>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27322</xdr:rowOff>
    </xdr:from>
    <xdr:ext cx="405111" cy="259045"/>
    <xdr:sp macro="" textlink="">
      <xdr:nvSpPr>
        <xdr:cNvPr id="145" name="【体育館・プール】&#10;有形固定資産減価償却率平均値テキスト"/>
        <xdr:cNvSpPr txBox="1"/>
      </xdr:nvSpPr>
      <xdr:spPr>
        <a:xfrm>
          <a:off x="4724400" y="9799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6" name="フローチャート : 判断 145"/>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151130</xdr:rowOff>
    </xdr:from>
    <xdr:to>
      <xdr:col>5</xdr:col>
      <xdr:colOff>409575</xdr:colOff>
      <xdr:row>58</xdr:row>
      <xdr:rowOff>81280</xdr:rowOff>
    </xdr:to>
    <xdr:sp macro="" textlink="">
      <xdr:nvSpPr>
        <xdr:cNvPr id="147" name="フローチャート : 判断 146"/>
        <xdr:cNvSpPr/>
      </xdr:nvSpPr>
      <xdr:spPr>
        <a:xfrm>
          <a:off x="3746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38735</xdr:rowOff>
    </xdr:from>
    <xdr:to>
      <xdr:col>6</xdr:col>
      <xdr:colOff>561975</xdr:colOff>
      <xdr:row>58</xdr:row>
      <xdr:rowOff>140335</xdr:rowOff>
    </xdr:to>
    <xdr:sp macro="" textlink="">
      <xdr:nvSpPr>
        <xdr:cNvPr id="153" name="円/楕円 152"/>
        <xdr:cNvSpPr/>
      </xdr:nvSpPr>
      <xdr:spPr>
        <a:xfrm>
          <a:off x="45847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17162</xdr:rowOff>
    </xdr:from>
    <xdr:ext cx="405111" cy="259045"/>
    <xdr:sp macro="" textlink="">
      <xdr:nvSpPr>
        <xdr:cNvPr id="154" name="【体育館・プール】&#10;有形固定資産減価償却率該当値テキスト"/>
        <xdr:cNvSpPr txBox="1"/>
      </xdr:nvSpPr>
      <xdr:spPr>
        <a:xfrm>
          <a:off x="4724400" y="9961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97790</xdr:rowOff>
    </xdr:from>
    <xdr:to>
      <xdr:col>5</xdr:col>
      <xdr:colOff>409575</xdr:colOff>
      <xdr:row>59</xdr:row>
      <xdr:rowOff>27940</xdr:rowOff>
    </xdr:to>
    <xdr:sp macro="" textlink="">
      <xdr:nvSpPr>
        <xdr:cNvPr id="155" name="円/楕円 154"/>
        <xdr:cNvSpPr/>
      </xdr:nvSpPr>
      <xdr:spPr>
        <a:xfrm>
          <a:off x="3746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89535</xdr:rowOff>
    </xdr:from>
    <xdr:to>
      <xdr:col>6</xdr:col>
      <xdr:colOff>511175</xdr:colOff>
      <xdr:row>58</xdr:row>
      <xdr:rowOff>148590</xdr:rowOff>
    </xdr:to>
    <xdr:cxnSp macro="">
      <xdr:nvCxnSpPr>
        <xdr:cNvPr id="156" name="直線コネクタ 155"/>
        <xdr:cNvCxnSpPr/>
      </xdr:nvCxnSpPr>
      <xdr:spPr>
        <a:xfrm flipV="1">
          <a:off x="3797300" y="1003363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56</xdr:row>
      <xdr:rowOff>97807</xdr:rowOff>
    </xdr:from>
    <xdr:ext cx="405111" cy="259045"/>
    <xdr:sp macro="" textlink="">
      <xdr:nvSpPr>
        <xdr:cNvPr id="157" name="n_1aveValue【体育館・プール】&#10;有形固定資産減価償却率"/>
        <xdr:cNvSpPr txBox="1"/>
      </xdr:nvSpPr>
      <xdr:spPr>
        <a:xfrm>
          <a:off x="3582043"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19067</xdr:rowOff>
    </xdr:from>
    <xdr:ext cx="405111" cy="259045"/>
    <xdr:sp macro="" textlink="">
      <xdr:nvSpPr>
        <xdr:cNvPr id="158" name="n_1mainValue【体育館・プール】&#10;有形固定資産減価償却率"/>
        <xdr:cNvSpPr txBox="1"/>
      </xdr:nvSpPr>
      <xdr:spPr>
        <a:xfrm>
          <a:off x="3582043"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0" name="テキスト ボックス 16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2" name="テキスト ボックス 17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4" name="テキスト ボックス 17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6" name="テキスト ボックス 17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8" name="テキスト ボックス 17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82" name="直線コネクタ 181"/>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83"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84" name="直線コネクタ 183"/>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85"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86" name="直線コネクタ 185"/>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133367</xdr:rowOff>
    </xdr:from>
    <xdr:ext cx="469744" cy="259045"/>
    <xdr:sp macro="" textlink="">
      <xdr:nvSpPr>
        <xdr:cNvPr id="187" name="【体育館・プール】&#10;一人当たり面積平均値テキスト"/>
        <xdr:cNvSpPr txBox="1"/>
      </xdr:nvSpPr>
      <xdr:spPr>
        <a:xfrm>
          <a:off x="105664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88" name="フローチャート : 判断 187"/>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17780</xdr:rowOff>
    </xdr:from>
    <xdr:to>
      <xdr:col>14</xdr:col>
      <xdr:colOff>79375</xdr:colOff>
      <xdr:row>61</xdr:row>
      <xdr:rowOff>119380</xdr:rowOff>
    </xdr:to>
    <xdr:sp macro="" textlink="">
      <xdr:nvSpPr>
        <xdr:cNvPr id="189" name="フローチャート : 判断 188"/>
        <xdr:cNvSpPr/>
      </xdr:nvSpPr>
      <xdr:spPr>
        <a:xfrm>
          <a:off x="9588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139700</xdr:rowOff>
    </xdr:from>
    <xdr:to>
      <xdr:col>15</xdr:col>
      <xdr:colOff>231775</xdr:colOff>
      <xdr:row>56</xdr:row>
      <xdr:rowOff>69850</xdr:rowOff>
    </xdr:to>
    <xdr:sp macro="" textlink="">
      <xdr:nvSpPr>
        <xdr:cNvPr id="195" name="円/楕円 194"/>
        <xdr:cNvSpPr/>
      </xdr:nvSpPr>
      <xdr:spPr>
        <a:xfrm>
          <a:off x="10426700" y="95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92727</xdr:rowOff>
    </xdr:from>
    <xdr:ext cx="469744" cy="259045"/>
    <xdr:sp macro="" textlink="">
      <xdr:nvSpPr>
        <xdr:cNvPr id="196" name="【体育館・プール】&#10;一人当たり面積該当値テキスト"/>
        <xdr:cNvSpPr txBox="1"/>
      </xdr:nvSpPr>
      <xdr:spPr>
        <a:xfrm>
          <a:off x="10566400"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0.375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147320</xdr:rowOff>
    </xdr:from>
    <xdr:to>
      <xdr:col>14</xdr:col>
      <xdr:colOff>79375</xdr:colOff>
      <xdr:row>57</xdr:row>
      <xdr:rowOff>77470</xdr:rowOff>
    </xdr:to>
    <xdr:sp macro="" textlink="">
      <xdr:nvSpPr>
        <xdr:cNvPr id="197" name="円/楕円 196"/>
        <xdr:cNvSpPr/>
      </xdr:nvSpPr>
      <xdr:spPr>
        <a:xfrm>
          <a:off x="9588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19050</xdr:rowOff>
    </xdr:from>
    <xdr:to>
      <xdr:col>15</xdr:col>
      <xdr:colOff>180975</xdr:colOff>
      <xdr:row>57</xdr:row>
      <xdr:rowOff>26670</xdr:rowOff>
    </xdr:to>
    <xdr:cxnSp macro="">
      <xdr:nvCxnSpPr>
        <xdr:cNvPr id="198" name="直線コネクタ 197"/>
        <xdr:cNvCxnSpPr/>
      </xdr:nvCxnSpPr>
      <xdr:spPr>
        <a:xfrm flipV="1">
          <a:off x="9639300" y="9620250"/>
          <a:ext cx="8382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61</xdr:row>
      <xdr:rowOff>110507</xdr:rowOff>
    </xdr:from>
    <xdr:ext cx="469744" cy="259045"/>
    <xdr:sp macro="" textlink="">
      <xdr:nvSpPr>
        <xdr:cNvPr id="199" name="n_1aveValue【体育館・プール】&#10;一人当たり面積"/>
        <xdr:cNvSpPr txBox="1"/>
      </xdr:nvSpPr>
      <xdr:spPr>
        <a:xfrm>
          <a:off x="93917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13</xdr:col>
      <xdr:colOff>466802</xdr:colOff>
      <xdr:row>55</xdr:row>
      <xdr:rowOff>93997</xdr:rowOff>
    </xdr:from>
    <xdr:ext cx="469744" cy="259045"/>
    <xdr:sp macro="" textlink="">
      <xdr:nvSpPr>
        <xdr:cNvPr id="200" name="n_1mainValue【体育館・プール】&#10;一人当たり面積"/>
        <xdr:cNvSpPr txBox="1"/>
      </xdr:nvSpPr>
      <xdr:spPr>
        <a:xfrm>
          <a:off x="9391727" y="952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1" name="テキスト ボックス 21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2" name="直線コネクタ 21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3" name="テキスト ボックス 21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4" name="直線コネクタ 21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5" name="テキスト ボックス 21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6" name="直線コネクタ 21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7" name="テキスト ボックス 21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8" name="直線コネクタ 21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9" name="テキスト ボックス 21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0" name="直線コネクタ 21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1" name="テキスト ボックス 22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225" name="直線コネクタ 224"/>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226" name="【福祉施設】&#10;有形固定資産減価償却率最小値テキスト"/>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227" name="直線コネクタ 226"/>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28"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29" name="直線コネクタ 22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125747</xdr:rowOff>
    </xdr:from>
    <xdr:ext cx="405111" cy="259045"/>
    <xdr:sp macro="" textlink="">
      <xdr:nvSpPr>
        <xdr:cNvPr id="230" name="【福祉施設】&#10;有形固定資産減価償却率平均値テキスト"/>
        <xdr:cNvSpPr txBox="1"/>
      </xdr:nvSpPr>
      <xdr:spPr>
        <a:xfrm>
          <a:off x="47244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31" name="フローチャート : 判断 230"/>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168275</xdr:rowOff>
    </xdr:from>
    <xdr:to>
      <xdr:col>5</xdr:col>
      <xdr:colOff>409575</xdr:colOff>
      <xdr:row>83</xdr:row>
      <xdr:rowOff>98425</xdr:rowOff>
    </xdr:to>
    <xdr:sp macro="" textlink="">
      <xdr:nvSpPr>
        <xdr:cNvPr id="232" name="フローチャート : 判断 231"/>
        <xdr:cNvSpPr/>
      </xdr:nvSpPr>
      <xdr:spPr>
        <a:xfrm>
          <a:off x="3746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42545</xdr:rowOff>
    </xdr:from>
    <xdr:to>
      <xdr:col>6</xdr:col>
      <xdr:colOff>561975</xdr:colOff>
      <xdr:row>82</xdr:row>
      <xdr:rowOff>144145</xdr:rowOff>
    </xdr:to>
    <xdr:sp macro="" textlink="">
      <xdr:nvSpPr>
        <xdr:cNvPr id="238" name="円/楕円 237"/>
        <xdr:cNvSpPr/>
      </xdr:nvSpPr>
      <xdr:spPr>
        <a:xfrm>
          <a:off x="45847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65422</xdr:rowOff>
    </xdr:from>
    <xdr:ext cx="405111" cy="259045"/>
    <xdr:sp macro="" textlink="">
      <xdr:nvSpPr>
        <xdr:cNvPr id="239" name="【福祉施設】&#10;有形固定資産減価償却率該当値テキスト"/>
        <xdr:cNvSpPr txBox="1"/>
      </xdr:nvSpPr>
      <xdr:spPr>
        <a:xfrm>
          <a:off x="4724400"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44450</xdr:rowOff>
    </xdr:from>
    <xdr:to>
      <xdr:col>5</xdr:col>
      <xdr:colOff>409575</xdr:colOff>
      <xdr:row>82</xdr:row>
      <xdr:rowOff>146050</xdr:rowOff>
    </xdr:to>
    <xdr:sp macro="" textlink="">
      <xdr:nvSpPr>
        <xdr:cNvPr id="240" name="円/楕円 239"/>
        <xdr:cNvSpPr/>
      </xdr:nvSpPr>
      <xdr:spPr>
        <a:xfrm>
          <a:off x="3746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93345</xdr:rowOff>
    </xdr:from>
    <xdr:to>
      <xdr:col>6</xdr:col>
      <xdr:colOff>511175</xdr:colOff>
      <xdr:row>82</xdr:row>
      <xdr:rowOff>95250</xdr:rowOff>
    </xdr:to>
    <xdr:cxnSp macro="">
      <xdr:nvCxnSpPr>
        <xdr:cNvPr id="241" name="直線コネクタ 240"/>
        <xdr:cNvCxnSpPr/>
      </xdr:nvCxnSpPr>
      <xdr:spPr>
        <a:xfrm flipV="1">
          <a:off x="3797300" y="141522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89552</xdr:rowOff>
    </xdr:from>
    <xdr:ext cx="405111" cy="259045"/>
    <xdr:sp macro="" textlink="">
      <xdr:nvSpPr>
        <xdr:cNvPr id="242" name="n_1aveValue【福祉施設】&#10;有形固定資産減価償却率"/>
        <xdr:cNvSpPr txBox="1"/>
      </xdr:nvSpPr>
      <xdr:spPr>
        <a:xfrm>
          <a:off x="3582043"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162577</xdr:rowOff>
    </xdr:from>
    <xdr:ext cx="405111" cy="259045"/>
    <xdr:sp macro="" textlink="">
      <xdr:nvSpPr>
        <xdr:cNvPr id="243" name="n_1mainValue【福祉施設】&#10;有形固定資産減価償却率"/>
        <xdr:cNvSpPr txBox="1"/>
      </xdr:nvSpPr>
      <xdr:spPr>
        <a:xfrm>
          <a:off x="3582043"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4" name="直線コネクタ 25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5" name="テキスト ボックス 25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6" name="直線コネクタ 25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7" name="テキスト ボックス 25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8" name="直線コネクタ 25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9" name="テキスト ボックス 25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0" name="直線コネクタ 25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1" name="テキスト ボックス 26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265" name="直線コネクタ 264"/>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266" name="【福祉施設】&#10;一人当たり面積最小値テキスト"/>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267" name="直線コネクタ 266"/>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68"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69" name="直線コネクタ 268"/>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125747</xdr:rowOff>
    </xdr:from>
    <xdr:ext cx="469744" cy="259045"/>
    <xdr:sp macro="" textlink="">
      <xdr:nvSpPr>
        <xdr:cNvPr id="270" name="【福祉施設】&#10;一人当たり面積平均値テキスト"/>
        <xdr:cNvSpPr txBox="1"/>
      </xdr:nvSpPr>
      <xdr:spPr>
        <a:xfrm>
          <a:off x="105664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71" name="フローチャート : 判断 270"/>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135889</xdr:rowOff>
    </xdr:from>
    <xdr:to>
      <xdr:col>14</xdr:col>
      <xdr:colOff>79375</xdr:colOff>
      <xdr:row>85</xdr:row>
      <xdr:rowOff>66039</xdr:rowOff>
    </xdr:to>
    <xdr:sp macro="" textlink="">
      <xdr:nvSpPr>
        <xdr:cNvPr id="272" name="フローチャート : 判断 271"/>
        <xdr:cNvSpPr/>
      </xdr:nvSpPr>
      <xdr:spPr>
        <a:xfrm>
          <a:off x="9588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19304</xdr:rowOff>
    </xdr:from>
    <xdr:to>
      <xdr:col>15</xdr:col>
      <xdr:colOff>231775</xdr:colOff>
      <xdr:row>79</xdr:row>
      <xdr:rowOff>120904</xdr:rowOff>
    </xdr:to>
    <xdr:sp macro="" textlink="">
      <xdr:nvSpPr>
        <xdr:cNvPr id="278" name="円/楕円 277"/>
        <xdr:cNvSpPr/>
      </xdr:nvSpPr>
      <xdr:spPr>
        <a:xfrm>
          <a:off x="10426700" y="135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78</xdr:row>
      <xdr:rowOff>143781</xdr:rowOff>
    </xdr:from>
    <xdr:ext cx="469744" cy="259045"/>
    <xdr:sp macro="" textlink="">
      <xdr:nvSpPr>
        <xdr:cNvPr id="279" name="【福祉施設】&#10;一人当たり面積該当値テキスト"/>
        <xdr:cNvSpPr txBox="1"/>
      </xdr:nvSpPr>
      <xdr:spPr>
        <a:xfrm>
          <a:off x="10566400" y="1351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0.511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161037</xdr:rowOff>
    </xdr:from>
    <xdr:to>
      <xdr:col>14</xdr:col>
      <xdr:colOff>79375</xdr:colOff>
      <xdr:row>79</xdr:row>
      <xdr:rowOff>91187</xdr:rowOff>
    </xdr:to>
    <xdr:sp macro="" textlink="">
      <xdr:nvSpPr>
        <xdr:cNvPr id="280" name="円/楕円 279"/>
        <xdr:cNvSpPr/>
      </xdr:nvSpPr>
      <xdr:spPr>
        <a:xfrm>
          <a:off x="9588500" y="135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79</xdr:row>
      <xdr:rowOff>40387</xdr:rowOff>
    </xdr:from>
    <xdr:to>
      <xdr:col>15</xdr:col>
      <xdr:colOff>180975</xdr:colOff>
      <xdr:row>79</xdr:row>
      <xdr:rowOff>70104</xdr:rowOff>
    </xdr:to>
    <xdr:cxnSp macro="">
      <xdr:nvCxnSpPr>
        <xdr:cNvPr id="281" name="直線コネクタ 280"/>
        <xdr:cNvCxnSpPr/>
      </xdr:nvCxnSpPr>
      <xdr:spPr>
        <a:xfrm>
          <a:off x="9639300" y="13584937"/>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85</xdr:row>
      <xdr:rowOff>57166</xdr:rowOff>
    </xdr:from>
    <xdr:ext cx="469744" cy="259045"/>
    <xdr:sp macro="" textlink="">
      <xdr:nvSpPr>
        <xdr:cNvPr id="282" name="n_1aveValue【福祉施設】&#10;一人当たり面積"/>
        <xdr:cNvSpPr txBox="1"/>
      </xdr:nvSpPr>
      <xdr:spPr>
        <a:xfrm>
          <a:off x="93917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13</xdr:col>
      <xdr:colOff>466802</xdr:colOff>
      <xdr:row>77</xdr:row>
      <xdr:rowOff>107714</xdr:rowOff>
    </xdr:from>
    <xdr:ext cx="469744" cy="259045"/>
    <xdr:sp macro="" textlink="">
      <xdr:nvSpPr>
        <xdr:cNvPr id="283" name="n_1mainValue【福祉施設】&#10;一人当たり面積"/>
        <xdr:cNvSpPr txBox="1"/>
      </xdr:nvSpPr>
      <xdr:spPr>
        <a:xfrm>
          <a:off x="9391727" y="1330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0.524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1" name="正方形/長方形 2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2" name="テキスト ボックス 2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3" name="直線コネクタ 2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4" name="テキスト ボックス 29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5" name="直線コネクタ 29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6" name="テキスト ボックス 29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7" name="直線コネクタ 29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8" name="テキスト ボックス 29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9" name="直線コネクタ 29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0" name="テキスト ボックス 29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1" name="直線コネクタ 30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2" name="テキスト ボックス 30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3" name="直線コネクタ 30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304" name="テキスト ボックス 30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5" name="直線コネクタ 3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06" name="テキスト ボックス 30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95250</xdr:rowOff>
    </xdr:to>
    <xdr:cxnSp macro="">
      <xdr:nvCxnSpPr>
        <xdr:cNvPr id="308" name="直線コネクタ 307"/>
        <xdr:cNvCxnSpPr/>
      </xdr:nvCxnSpPr>
      <xdr:spPr>
        <a:xfrm flipV="1">
          <a:off x="4634865" y="171526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99077</xdr:rowOff>
    </xdr:from>
    <xdr:ext cx="405111" cy="259045"/>
    <xdr:sp macro="" textlink="">
      <xdr:nvSpPr>
        <xdr:cNvPr id="309" name="【市民会館】&#10;有形固定資産減価償却率最小値テキスト"/>
        <xdr:cNvSpPr txBox="1"/>
      </xdr:nvSpPr>
      <xdr:spPr>
        <a:xfrm>
          <a:off x="47244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107</xdr:row>
      <xdr:rowOff>95250</xdr:rowOff>
    </xdr:from>
    <xdr:to>
      <xdr:col>6</xdr:col>
      <xdr:colOff>600075</xdr:colOff>
      <xdr:row>107</xdr:row>
      <xdr:rowOff>95250</xdr:rowOff>
    </xdr:to>
    <xdr:cxnSp macro="">
      <xdr:nvCxnSpPr>
        <xdr:cNvPr id="310" name="直線コネクタ 309"/>
        <xdr:cNvCxnSpPr/>
      </xdr:nvCxnSpPr>
      <xdr:spPr>
        <a:xfrm>
          <a:off x="4546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311"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312" name="直線コネクタ 311"/>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21607</xdr:rowOff>
    </xdr:from>
    <xdr:ext cx="405111" cy="259045"/>
    <xdr:sp macro="" textlink="">
      <xdr:nvSpPr>
        <xdr:cNvPr id="313" name="【市民会館】&#10;有形固定資産減価償却率平均値テキスト"/>
        <xdr:cNvSpPr txBox="1"/>
      </xdr:nvSpPr>
      <xdr:spPr>
        <a:xfrm>
          <a:off x="4724400" y="1768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170180</xdr:rowOff>
    </xdr:from>
    <xdr:to>
      <xdr:col>6</xdr:col>
      <xdr:colOff>561975</xdr:colOff>
      <xdr:row>104</xdr:row>
      <xdr:rowOff>100330</xdr:rowOff>
    </xdr:to>
    <xdr:sp macro="" textlink="">
      <xdr:nvSpPr>
        <xdr:cNvPr id="314" name="フローチャート : 判断 313"/>
        <xdr:cNvSpPr/>
      </xdr:nvSpPr>
      <xdr:spPr>
        <a:xfrm>
          <a:off x="45847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44450</xdr:rowOff>
    </xdr:from>
    <xdr:to>
      <xdr:col>5</xdr:col>
      <xdr:colOff>409575</xdr:colOff>
      <xdr:row>106</xdr:row>
      <xdr:rowOff>146050</xdr:rowOff>
    </xdr:to>
    <xdr:sp macro="" textlink="">
      <xdr:nvSpPr>
        <xdr:cNvPr id="315" name="フローチャート : 判断 314"/>
        <xdr:cNvSpPr/>
      </xdr:nvSpPr>
      <xdr:spPr>
        <a:xfrm>
          <a:off x="3746500" y="182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107</xdr:row>
      <xdr:rowOff>33020</xdr:rowOff>
    </xdr:from>
    <xdr:to>
      <xdr:col>6</xdr:col>
      <xdr:colOff>561975</xdr:colOff>
      <xdr:row>107</xdr:row>
      <xdr:rowOff>134620</xdr:rowOff>
    </xdr:to>
    <xdr:sp macro="" textlink="">
      <xdr:nvSpPr>
        <xdr:cNvPr id="321" name="円/楕円 320"/>
        <xdr:cNvSpPr/>
      </xdr:nvSpPr>
      <xdr:spPr>
        <a:xfrm>
          <a:off x="45847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106</xdr:row>
      <xdr:rowOff>119397</xdr:rowOff>
    </xdr:from>
    <xdr:ext cx="405111" cy="259045"/>
    <xdr:sp macro="" textlink="">
      <xdr:nvSpPr>
        <xdr:cNvPr id="322" name="【市民会館】&#10;有形固定資産減価償却率該当値テキスト"/>
        <xdr:cNvSpPr txBox="1"/>
      </xdr:nvSpPr>
      <xdr:spPr>
        <a:xfrm>
          <a:off x="4724400" y="182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5</xdr:col>
      <xdr:colOff>307975</xdr:colOff>
      <xdr:row>107</xdr:row>
      <xdr:rowOff>109220</xdr:rowOff>
    </xdr:from>
    <xdr:to>
      <xdr:col>5</xdr:col>
      <xdr:colOff>409575</xdr:colOff>
      <xdr:row>108</xdr:row>
      <xdr:rowOff>39370</xdr:rowOff>
    </xdr:to>
    <xdr:sp macro="" textlink="">
      <xdr:nvSpPr>
        <xdr:cNvPr id="323" name="円/楕円 322"/>
        <xdr:cNvSpPr/>
      </xdr:nvSpPr>
      <xdr:spPr>
        <a:xfrm>
          <a:off x="3746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107</xdr:row>
      <xdr:rowOff>83820</xdr:rowOff>
    </xdr:from>
    <xdr:to>
      <xdr:col>6</xdr:col>
      <xdr:colOff>511175</xdr:colOff>
      <xdr:row>107</xdr:row>
      <xdr:rowOff>160020</xdr:rowOff>
    </xdr:to>
    <xdr:cxnSp macro="">
      <xdr:nvCxnSpPr>
        <xdr:cNvPr id="324" name="直線コネクタ 323"/>
        <xdr:cNvCxnSpPr/>
      </xdr:nvCxnSpPr>
      <xdr:spPr>
        <a:xfrm flipV="1">
          <a:off x="3797300" y="1842897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104</xdr:row>
      <xdr:rowOff>162577</xdr:rowOff>
    </xdr:from>
    <xdr:ext cx="405111" cy="259045"/>
    <xdr:sp macro="" textlink="">
      <xdr:nvSpPr>
        <xdr:cNvPr id="325" name="n_1aveValue【市民会館】&#10;有形固定資産減価償却率"/>
        <xdr:cNvSpPr txBox="1"/>
      </xdr:nvSpPr>
      <xdr:spPr>
        <a:xfrm>
          <a:off x="3582043" y="179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5</xdr:col>
      <xdr:colOff>143518</xdr:colOff>
      <xdr:row>108</xdr:row>
      <xdr:rowOff>30497</xdr:rowOff>
    </xdr:from>
    <xdr:ext cx="405111" cy="259045"/>
    <xdr:sp macro="" textlink="">
      <xdr:nvSpPr>
        <xdr:cNvPr id="326" name="n_1mainValue【市民会館】&#10;有形固定資産減価償却率"/>
        <xdr:cNvSpPr txBox="1"/>
      </xdr:nvSpPr>
      <xdr:spPr>
        <a:xfrm>
          <a:off x="3582043" y="185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4" name="正方形/長方形 3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5" name="テキスト ボックス 3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6" name="直線コネクタ 3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7" name="直線コネクタ 33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38" name="テキスト ボックス 33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9" name="直線コネクタ 33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40" name="テキスト ボックス 33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1" name="直線コネクタ 34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2" name="テキスト ボックス 34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3" name="直線コネクタ 34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44" name="テキスト ボックス 34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5" name="直線コネクタ 34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46" name="テキスト ボックス 34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7" name="直線コネクタ 34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8" name="テキスト ボックス 34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91439</xdr:rowOff>
    </xdr:from>
    <xdr:to>
      <xdr:col>15</xdr:col>
      <xdr:colOff>180340</xdr:colOff>
      <xdr:row>108</xdr:row>
      <xdr:rowOff>45720</xdr:rowOff>
    </xdr:to>
    <xdr:cxnSp macro="">
      <xdr:nvCxnSpPr>
        <xdr:cNvPr id="350" name="直線コネクタ 349"/>
        <xdr:cNvCxnSpPr/>
      </xdr:nvCxnSpPr>
      <xdr:spPr>
        <a:xfrm flipV="1">
          <a:off x="10476865" y="17236439"/>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49547</xdr:rowOff>
    </xdr:from>
    <xdr:ext cx="469744" cy="259045"/>
    <xdr:sp macro="" textlink="">
      <xdr:nvSpPr>
        <xdr:cNvPr id="351" name="【市民会館】&#10;一人当たり面積最小値テキスト"/>
        <xdr:cNvSpPr txBox="1"/>
      </xdr:nvSpPr>
      <xdr:spPr>
        <a:xfrm>
          <a:off x="105664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108</xdr:row>
      <xdr:rowOff>45720</xdr:rowOff>
    </xdr:from>
    <xdr:to>
      <xdr:col>15</xdr:col>
      <xdr:colOff>269875</xdr:colOff>
      <xdr:row>108</xdr:row>
      <xdr:rowOff>45720</xdr:rowOff>
    </xdr:to>
    <xdr:cxnSp macro="">
      <xdr:nvCxnSpPr>
        <xdr:cNvPr id="352" name="直線コネクタ 351"/>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38116</xdr:rowOff>
    </xdr:from>
    <xdr:ext cx="469744" cy="259045"/>
    <xdr:sp macro="" textlink="">
      <xdr:nvSpPr>
        <xdr:cNvPr id="353" name="【市民会館】&#10;一人当たり面積最大値テキスト"/>
        <xdr:cNvSpPr txBox="1"/>
      </xdr:nvSpPr>
      <xdr:spPr>
        <a:xfrm>
          <a:off x="105664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0.376</a:t>
          </a:r>
          <a:endParaRPr kumimoji="1" lang="ja-JP" altLang="en-US" sz="1000" b="1">
            <a:latin typeface="ＭＳ Ｐゴシック"/>
          </a:endParaRPr>
        </a:p>
      </xdr:txBody>
    </xdr:sp>
    <xdr:clientData/>
  </xdr:oneCellAnchor>
  <xdr:twoCellAnchor>
    <xdr:from>
      <xdr:col>15</xdr:col>
      <xdr:colOff>92075</xdr:colOff>
      <xdr:row>100</xdr:row>
      <xdr:rowOff>91439</xdr:rowOff>
    </xdr:from>
    <xdr:to>
      <xdr:col>15</xdr:col>
      <xdr:colOff>269875</xdr:colOff>
      <xdr:row>100</xdr:row>
      <xdr:rowOff>91439</xdr:rowOff>
    </xdr:to>
    <xdr:cxnSp macro="">
      <xdr:nvCxnSpPr>
        <xdr:cNvPr id="354" name="直線コネクタ 353"/>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154957</xdr:rowOff>
    </xdr:from>
    <xdr:ext cx="469744" cy="259045"/>
    <xdr:sp macro="" textlink="">
      <xdr:nvSpPr>
        <xdr:cNvPr id="355" name="【市民会館】&#10;一人当たり面積平均値テキスト"/>
        <xdr:cNvSpPr txBox="1"/>
      </xdr:nvSpPr>
      <xdr:spPr>
        <a:xfrm>
          <a:off x="10566400" y="17985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356" name="フローチャート : 判断 355"/>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162561</xdr:rowOff>
    </xdr:from>
    <xdr:to>
      <xdr:col>14</xdr:col>
      <xdr:colOff>79375</xdr:colOff>
      <xdr:row>106</xdr:row>
      <xdr:rowOff>92711</xdr:rowOff>
    </xdr:to>
    <xdr:sp macro="" textlink="">
      <xdr:nvSpPr>
        <xdr:cNvPr id="357" name="フローチャート : 判断 356"/>
        <xdr:cNvSpPr/>
      </xdr:nvSpPr>
      <xdr:spPr>
        <a:xfrm>
          <a:off x="9588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8" name="テキスト ボックス 3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9" name="テキスト ボックス 3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0" name="テキスト ボックス 3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1" name="テキスト ボックス 3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2" name="テキスト ボックス 3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52070</xdr:rowOff>
    </xdr:from>
    <xdr:to>
      <xdr:col>15</xdr:col>
      <xdr:colOff>231775</xdr:colOff>
      <xdr:row>106</xdr:row>
      <xdr:rowOff>153670</xdr:rowOff>
    </xdr:to>
    <xdr:sp macro="" textlink="">
      <xdr:nvSpPr>
        <xdr:cNvPr id="363" name="円/楕円 362"/>
        <xdr:cNvSpPr/>
      </xdr:nvSpPr>
      <xdr:spPr>
        <a:xfrm>
          <a:off x="104267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30497</xdr:rowOff>
    </xdr:from>
    <xdr:ext cx="469744" cy="259045"/>
    <xdr:sp macro="" textlink="">
      <xdr:nvSpPr>
        <xdr:cNvPr id="364" name="【市民会館】&#10;一人当たり面積該当値テキスト"/>
        <xdr:cNvSpPr txBox="1"/>
      </xdr:nvSpPr>
      <xdr:spPr>
        <a:xfrm>
          <a:off x="10566400"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0.103</a:t>
          </a:r>
          <a:endParaRPr kumimoji="1" lang="ja-JP" altLang="en-US" sz="1000" b="1">
            <a:solidFill>
              <a:srgbClr val="FF0000"/>
            </a:solidFill>
            <a:latin typeface="ＭＳ Ｐゴシック"/>
          </a:endParaRPr>
        </a:p>
      </xdr:txBody>
    </xdr:sp>
    <xdr:clientData/>
  </xdr:oneCellAnchor>
  <xdr:twoCellAnchor>
    <xdr:from>
      <xdr:col>13</xdr:col>
      <xdr:colOff>663575</xdr:colOff>
      <xdr:row>106</xdr:row>
      <xdr:rowOff>55880</xdr:rowOff>
    </xdr:from>
    <xdr:to>
      <xdr:col>14</xdr:col>
      <xdr:colOff>79375</xdr:colOff>
      <xdr:row>106</xdr:row>
      <xdr:rowOff>157480</xdr:rowOff>
    </xdr:to>
    <xdr:sp macro="" textlink="">
      <xdr:nvSpPr>
        <xdr:cNvPr id="365" name="円/楕円 364"/>
        <xdr:cNvSpPr/>
      </xdr:nvSpPr>
      <xdr:spPr>
        <a:xfrm>
          <a:off x="9588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106</xdr:row>
      <xdr:rowOff>102870</xdr:rowOff>
    </xdr:from>
    <xdr:to>
      <xdr:col>15</xdr:col>
      <xdr:colOff>180975</xdr:colOff>
      <xdr:row>106</xdr:row>
      <xdr:rowOff>106680</xdr:rowOff>
    </xdr:to>
    <xdr:cxnSp macro="">
      <xdr:nvCxnSpPr>
        <xdr:cNvPr id="366" name="直線コネクタ 365"/>
        <xdr:cNvCxnSpPr/>
      </xdr:nvCxnSpPr>
      <xdr:spPr>
        <a:xfrm flipV="1">
          <a:off x="9639300" y="182765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104</xdr:row>
      <xdr:rowOff>109238</xdr:rowOff>
    </xdr:from>
    <xdr:ext cx="469744" cy="259045"/>
    <xdr:sp macro="" textlink="">
      <xdr:nvSpPr>
        <xdr:cNvPr id="367" name="n_1aveValue【市民会館】&#10;一人当たり面積"/>
        <xdr:cNvSpPr txBox="1"/>
      </xdr:nvSpPr>
      <xdr:spPr>
        <a:xfrm>
          <a:off x="9391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13</xdr:col>
      <xdr:colOff>466802</xdr:colOff>
      <xdr:row>106</xdr:row>
      <xdr:rowOff>148607</xdr:rowOff>
    </xdr:from>
    <xdr:ext cx="469744" cy="259045"/>
    <xdr:sp macro="" textlink="">
      <xdr:nvSpPr>
        <xdr:cNvPr id="368" name="n_1mainValue【市民会館】&#10;一人当たり面積"/>
        <xdr:cNvSpPr txBox="1"/>
      </xdr:nvSpPr>
      <xdr:spPr>
        <a:xfrm>
          <a:off x="93917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9" name="正方形/長方形 3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0" name="正方形/長方形 3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1" name="正方形/長方形 3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2" name="正方形/長方形 3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3" name="正方形/長方形 3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4" name="正方形/長方形 3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5" name="正方形/長方形 3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6" name="正方形/長方形 37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218,377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4" name="正方形/長方形 38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85" name="正方形/長方形 3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6" name="正方形/長方形 3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7" name="正方形/長方形 3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8" name="正方形/長方形 3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9" name="正方形/長方形 3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0" name="正方形/長方形 3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1" name="正方形/長方形 3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2" name="正方形/長方形 3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3" name="テキスト ボックス 3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4" name="直線コネクタ 3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95" name="直線コネクタ 39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96" name="テキスト ボックス 39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7" name="直線コネクタ 39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8" name="テキスト ボックス 39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9" name="直線コネクタ 3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0" name="テキスト ボックス 3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1" name="直線コネクタ 40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2" name="テキスト ボックス 40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3" name="直線コネクタ 40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4" name="テキスト ボックス 40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5" name="直線コネクタ 4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06" name="テキスト ボックス 40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20955</xdr:rowOff>
    </xdr:from>
    <xdr:to>
      <xdr:col>23</xdr:col>
      <xdr:colOff>516889</xdr:colOff>
      <xdr:row>63</xdr:row>
      <xdr:rowOff>85725</xdr:rowOff>
    </xdr:to>
    <xdr:cxnSp macro="">
      <xdr:nvCxnSpPr>
        <xdr:cNvPr id="408" name="直線コネクタ 407"/>
        <xdr:cNvCxnSpPr/>
      </xdr:nvCxnSpPr>
      <xdr:spPr>
        <a:xfrm flipV="1">
          <a:off x="16318864" y="9450705"/>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89552</xdr:rowOff>
    </xdr:from>
    <xdr:ext cx="340478" cy="259045"/>
    <xdr:sp macro="" textlink="">
      <xdr:nvSpPr>
        <xdr:cNvPr id="409" name="【保健センター・保健所】&#10;有形固定資産減価償却率最小値テキスト"/>
        <xdr:cNvSpPr txBox="1"/>
      </xdr:nvSpPr>
      <xdr:spPr>
        <a:xfrm>
          <a:off x="16408400" y="108909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428625</xdr:colOff>
      <xdr:row>63</xdr:row>
      <xdr:rowOff>85725</xdr:rowOff>
    </xdr:from>
    <xdr:to>
      <xdr:col>23</xdr:col>
      <xdr:colOff>606425</xdr:colOff>
      <xdr:row>63</xdr:row>
      <xdr:rowOff>85725</xdr:rowOff>
    </xdr:to>
    <xdr:cxnSp macro="">
      <xdr:nvCxnSpPr>
        <xdr:cNvPr id="410" name="直線コネクタ 409"/>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139082</xdr:rowOff>
    </xdr:from>
    <xdr:ext cx="405111" cy="259045"/>
    <xdr:sp macro="" textlink="">
      <xdr:nvSpPr>
        <xdr:cNvPr id="411" name="【保健センター・保健所】&#10;有形固定資産減価償却率最大値テキスト"/>
        <xdr:cNvSpPr txBox="1"/>
      </xdr:nvSpPr>
      <xdr:spPr>
        <a:xfrm>
          <a:off x="16408400" y="922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55</xdr:row>
      <xdr:rowOff>20955</xdr:rowOff>
    </xdr:from>
    <xdr:to>
      <xdr:col>23</xdr:col>
      <xdr:colOff>606425</xdr:colOff>
      <xdr:row>55</xdr:row>
      <xdr:rowOff>20955</xdr:rowOff>
    </xdr:to>
    <xdr:cxnSp macro="">
      <xdr:nvCxnSpPr>
        <xdr:cNvPr id="412" name="直線コネクタ 411"/>
        <xdr:cNvCxnSpPr/>
      </xdr:nvCxnSpPr>
      <xdr:spPr>
        <a:xfrm>
          <a:off x="16230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1922</xdr:rowOff>
    </xdr:from>
    <xdr:ext cx="405111" cy="259045"/>
    <xdr:sp macro="" textlink="">
      <xdr:nvSpPr>
        <xdr:cNvPr id="413" name="【保健センター・保健所】&#10;有形固定資産減価償却率平均値テキスト"/>
        <xdr:cNvSpPr txBox="1"/>
      </xdr:nvSpPr>
      <xdr:spPr>
        <a:xfrm>
          <a:off x="16408400" y="9946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23495</xdr:rowOff>
    </xdr:from>
    <xdr:to>
      <xdr:col>23</xdr:col>
      <xdr:colOff>568325</xdr:colOff>
      <xdr:row>58</xdr:row>
      <xdr:rowOff>125095</xdr:rowOff>
    </xdr:to>
    <xdr:sp macro="" textlink="">
      <xdr:nvSpPr>
        <xdr:cNvPr id="414" name="フローチャート : 判断 413"/>
        <xdr:cNvSpPr/>
      </xdr:nvSpPr>
      <xdr:spPr>
        <a:xfrm>
          <a:off x="162687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63500</xdr:rowOff>
    </xdr:from>
    <xdr:to>
      <xdr:col>22</xdr:col>
      <xdr:colOff>415925</xdr:colOff>
      <xdr:row>59</xdr:row>
      <xdr:rowOff>165100</xdr:rowOff>
    </xdr:to>
    <xdr:sp macro="" textlink="">
      <xdr:nvSpPr>
        <xdr:cNvPr id="415" name="フローチャート : 判断 414"/>
        <xdr:cNvSpPr/>
      </xdr:nvSpPr>
      <xdr:spPr>
        <a:xfrm>
          <a:off x="15430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19685</xdr:rowOff>
    </xdr:from>
    <xdr:to>
      <xdr:col>23</xdr:col>
      <xdr:colOff>568325</xdr:colOff>
      <xdr:row>58</xdr:row>
      <xdr:rowOff>121285</xdr:rowOff>
    </xdr:to>
    <xdr:sp macro="" textlink="">
      <xdr:nvSpPr>
        <xdr:cNvPr id="421" name="円/楕円 420"/>
        <xdr:cNvSpPr/>
      </xdr:nvSpPr>
      <xdr:spPr>
        <a:xfrm>
          <a:off x="162687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42562</xdr:rowOff>
    </xdr:from>
    <xdr:ext cx="405111" cy="259045"/>
    <xdr:sp macro="" textlink="">
      <xdr:nvSpPr>
        <xdr:cNvPr id="422" name="【保健センター・保健所】&#10;有形固定資産減価償却率該当値テキスト"/>
        <xdr:cNvSpPr txBox="1"/>
      </xdr:nvSpPr>
      <xdr:spPr>
        <a:xfrm>
          <a:off x="16408400"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63500</xdr:rowOff>
    </xdr:from>
    <xdr:to>
      <xdr:col>22</xdr:col>
      <xdr:colOff>415925</xdr:colOff>
      <xdr:row>58</xdr:row>
      <xdr:rowOff>165100</xdr:rowOff>
    </xdr:to>
    <xdr:sp macro="" textlink="">
      <xdr:nvSpPr>
        <xdr:cNvPr id="423" name="円/楕円 422"/>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70485</xdr:rowOff>
    </xdr:from>
    <xdr:to>
      <xdr:col>23</xdr:col>
      <xdr:colOff>517525</xdr:colOff>
      <xdr:row>58</xdr:row>
      <xdr:rowOff>114300</xdr:rowOff>
    </xdr:to>
    <xdr:cxnSp macro="">
      <xdr:nvCxnSpPr>
        <xdr:cNvPr id="424" name="直線コネクタ 423"/>
        <xdr:cNvCxnSpPr/>
      </xdr:nvCxnSpPr>
      <xdr:spPr>
        <a:xfrm flipV="1">
          <a:off x="15481300" y="1001458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156227</xdr:rowOff>
    </xdr:from>
    <xdr:ext cx="405111" cy="259045"/>
    <xdr:sp macro="" textlink="">
      <xdr:nvSpPr>
        <xdr:cNvPr id="425" name="n_1aveValue【保健センター・保健所】&#10;有形固定資産減価償却率"/>
        <xdr:cNvSpPr txBox="1"/>
      </xdr:nvSpPr>
      <xdr:spPr>
        <a:xfrm>
          <a:off x="15266043"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10177</xdr:rowOff>
    </xdr:from>
    <xdr:ext cx="405111" cy="259045"/>
    <xdr:sp macro="" textlink="">
      <xdr:nvSpPr>
        <xdr:cNvPr id="426" name="n_1mainValue【保健センター・保健所】&#10;有形固定資産減価償却率"/>
        <xdr:cNvSpPr txBox="1"/>
      </xdr:nvSpPr>
      <xdr:spPr>
        <a:xfrm>
          <a:off x="15266043"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4" name="正方形/長方形 4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5" name="テキスト ボックス 4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6" name="直線コネクタ 4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37" name="直線コネクタ 43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38" name="テキスト ボックス 43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39" name="直線コネクタ 43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40" name="テキスト ボックス 43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41" name="直線コネクタ 44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42" name="テキスト ボックス 44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43" name="直線コネクタ 44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44" name="テキスト ボックス 44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5" name="直線コネクタ 4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6" name="テキスト ボックス 4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102870</xdr:rowOff>
    </xdr:from>
    <xdr:to>
      <xdr:col>32</xdr:col>
      <xdr:colOff>186689</xdr:colOff>
      <xdr:row>62</xdr:row>
      <xdr:rowOff>160020</xdr:rowOff>
    </xdr:to>
    <xdr:cxnSp macro="">
      <xdr:nvCxnSpPr>
        <xdr:cNvPr id="448" name="直線コネクタ 447"/>
        <xdr:cNvCxnSpPr/>
      </xdr:nvCxnSpPr>
      <xdr:spPr>
        <a:xfrm flipV="1">
          <a:off x="22160864" y="95326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49"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50" name="直線コネクタ 449"/>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49547</xdr:rowOff>
    </xdr:from>
    <xdr:ext cx="469744" cy="259045"/>
    <xdr:sp macro="" textlink="">
      <xdr:nvSpPr>
        <xdr:cNvPr id="451" name="【保健センター・保健所】&#10;一人当たり面積最大値テキスト"/>
        <xdr:cNvSpPr txBox="1"/>
      </xdr:nvSpPr>
      <xdr:spPr>
        <a:xfrm>
          <a:off x="222504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55</xdr:row>
      <xdr:rowOff>102870</xdr:rowOff>
    </xdr:from>
    <xdr:to>
      <xdr:col>32</xdr:col>
      <xdr:colOff>276225</xdr:colOff>
      <xdr:row>55</xdr:row>
      <xdr:rowOff>102870</xdr:rowOff>
    </xdr:to>
    <xdr:cxnSp macro="">
      <xdr:nvCxnSpPr>
        <xdr:cNvPr id="452" name="直線コネクタ 451"/>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132097</xdr:rowOff>
    </xdr:from>
    <xdr:ext cx="469744" cy="259045"/>
    <xdr:sp macro="" textlink="">
      <xdr:nvSpPr>
        <xdr:cNvPr id="453" name="【保健センター・保健所】&#10;一人当たり面積平均値テキスト"/>
        <xdr:cNvSpPr txBox="1"/>
      </xdr:nvSpPr>
      <xdr:spPr>
        <a:xfrm>
          <a:off x="222504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454" name="フローチャート : 判断 453"/>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29210</xdr:rowOff>
    </xdr:from>
    <xdr:to>
      <xdr:col>31</xdr:col>
      <xdr:colOff>85725</xdr:colOff>
      <xdr:row>59</xdr:row>
      <xdr:rowOff>130810</xdr:rowOff>
    </xdr:to>
    <xdr:sp macro="" textlink="">
      <xdr:nvSpPr>
        <xdr:cNvPr id="455" name="フローチャート : 判断 454"/>
        <xdr:cNvSpPr/>
      </xdr:nvSpPr>
      <xdr:spPr>
        <a:xfrm>
          <a:off x="2127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6" name="テキスト ボックス 4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7" name="テキスト ボックス 4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8" name="テキスト ボックス 4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9" name="テキスト ボックス 4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0" name="テキスト ボックス 4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120650</xdr:rowOff>
    </xdr:from>
    <xdr:to>
      <xdr:col>32</xdr:col>
      <xdr:colOff>238125</xdr:colOff>
      <xdr:row>62</xdr:row>
      <xdr:rowOff>50800</xdr:rowOff>
    </xdr:to>
    <xdr:sp macro="" textlink="">
      <xdr:nvSpPr>
        <xdr:cNvPr id="461" name="円/楕円 460"/>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99077</xdr:rowOff>
    </xdr:from>
    <xdr:ext cx="469744" cy="259045"/>
    <xdr:sp macro="" textlink="">
      <xdr:nvSpPr>
        <xdr:cNvPr id="462" name="【保健センター・保健所】&#10;一人当たり面積該当値テキスト"/>
        <xdr:cNvSpPr txBox="1"/>
      </xdr:nvSpPr>
      <xdr:spPr>
        <a:xfrm>
          <a:off x="222504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120650</xdr:rowOff>
    </xdr:from>
    <xdr:to>
      <xdr:col>31</xdr:col>
      <xdr:colOff>85725</xdr:colOff>
      <xdr:row>62</xdr:row>
      <xdr:rowOff>50800</xdr:rowOff>
    </xdr:to>
    <xdr:sp macro="" textlink="">
      <xdr:nvSpPr>
        <xdr:cNvPr id="463" name="円/楕円 462"/>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0</xdr:rowOff>
    </xdr:from>
    <xdr:to>
      <xdr:col>32</xdr:col>
      <xdr:colOff>187325</xdr:colOff>
      <xdr:row>62</xdr:row>
      <xdr:rowOff>0</xdr:rowOff>
    </xdr:to>
    <xdr:cxnSp macro="">
      <xdr:nvCxnSpPr>
        <xdr:cNvPr id="464" name="直線コネクタ 463"/>
        <xdr:cNvCxnSpPr/>
      </xdr:nvCxnSpPr>
      <xdr:spPr>
        <a:xfrm>
          <a:off x="21323300" y="1062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147337</xdr:rowOff>
    </xdr:from>
    <xdr:ext cx="469744" cy="259045"/>
    <xdr:sp macro="" textlink="">
      <xdr:nvSpPr>
        <xdr:cNvPr id="465" name="n_1aveValue【保健センター・保健所】&#10;一人当たり面積"/>
        <xdr:cNvSpPr txBox="1"/>
      </xdr:nvSpPr>
      <xdr:spPr>
        <a:xfrm>
          <a:off x="210757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0.034</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41927</xdr:rowOff>
    </xdr:from>
    <xdr:ext cx="469744" cy="259045"/>
    <xdr:sp macro="" textlink="">
      <xdr:nvSpPr>
        <xdr:cNvPr id="466" name="n_1main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7" name="正方形/長方形 4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8" name="正方形/長方形 4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9" name="正方形/長方形 4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0" name="正方形/長方形 4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1" name="正方形/長方形 4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2" name="正方形/長方形 4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3" name="正方形/長方形 4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4" name="正方形/長方形 4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5" name="テキスト ボックス 4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6" name="直線コネクタ 4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77" name="直線コネクタ 47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78" name="テキスト ボックス 47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79" name="直線コネクタ 47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80" name="テキスト ボックス 47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81" name="直線コネクタ 48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82" name="テキスト ボックス 48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83" name="直線コネクタ 48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84" name="テキスト ボックス 48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85" name="直線コネクタ 48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86" name="テキスト ボックス 48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87" name="直線コネクタ 48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88" name="テキスト ボックス 48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9" name="直線コネクタ 4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0" name="テキスト ボックス 4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168729</xdr:rowOff>
    </xdr:from>
    <xdr:to>
      <xdr:col>23</xdr:col>
      <xdr:colOff>516889</xdr:colOff>
      <xdr:row>86</xdr:row>
      <xdr:rowOff>21771</xdr:rowOff>
    </xdr:to>
    <xdr:cxnSp macro="">
      <xdr:nvCxnSpPr>
        <xdr:cNvPr id="492" name="直線コネクタ 491"/>
        <xdr:cNvCxnSpPr/>
      </xdr:nvCxnSpPr>
      <xdr:spPr>
        <a:xfrm flipV="1">
          <a:off x="16318864" y="13370379"/>
          <a:ext cx="0" cy="1396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25598</xdr:rowOff>
    </xdr:from>
    <xdr:ext cx="340478" cy="259045"/>
    <xdr:sp macro="" textlink="">
      <xdr:nvSpPr>
        <xdr:cNvPr id="493" name="【消防施設】&#10;有形固定資産減価償却率最小値テキスト"/>
        <xdr:cNvSpPr txBox="1"/>
      </xdr:nvSpPr>
      <xdr:spPr>
        <a:xfrm>
          <a:off x="164084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86</xdr:row>
      <xdr:rowOff>21771</xdr:rowOff>
    </xdr:from>
    <xdr:to>
      <xdr:col>23</xdr:col>
      <xdr:colOff>606425</xdr:colOff>
      <xdr:row>86</xdr:row>
      <xdr:rowOff>21771</xdr:rowOff>
    </xdr:to>
    <xdr:cxnSp macro="">
      <xdr:nvCxnSpPr>
        <xdr:cNvPr id="494" name="直線コネクタ 493"/>
        <xdr:cNvCxnSpPr/>
      </xdr:nvCxnSpPr>
      <xdr:spPr>
        <a:xfrm>
          <a:off x="16230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115406</xdr:rowOff>
    </xdr:from>
    <xdr:ext cx="405111" cy="259045"/>
    <xdr:sp macro="" textlink="">
      <xdr:nvSpPr>
        <xdr:cNvPr id="495" name="【消防施設】&#10;有形固定資産減価償却率最大値テキスト"/>
        <xdr:cNvSpPr txBox="1"/>
      </xdr:nvSpPr>
      <xdr:spPr>
        <a:xfrm>
          <a:off x="16408400" y="1314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77</xdr:row>
      <xdr:rowOff>168729</xdr:rowOff>
    </xdr:from>
    <xdr:to>
      <xdr:col>23</xdr:col>
      <xdr:colOff>606425</xdr:colOff>
      <xdr:row>77</xdr:row>
      <xdr:rowOff>168729</xdr:rowOff>
    </xdr:to>
    <xdr:cxnSp macro="">
      <xdr:nvCxnSpPr>
        <xdr:cNvPr id="496" name="直線コネクタ 495"/>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151872</xdr:rowOff>
    </xdr:from>
    <xdr:ext cx="405111" cy="259045"/>
    <xdr:sp macro="" textlink="">
      <xdr:nvSpPr>
        <xdr:cNvPr id="497" name="【消防施設】&#10;有形固定資産減価償却率平均値テキスト"/>
        <xdr:cNvSpPr txBox="1"/>
      </xdr:nvSpPr>
      <xdr:spPr>
        <a:xfrm>
          <a:off x="16408400" y="1386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1995</xdr:rowOff>
    </xdr:from>
    <xdr:to>
      <xdr:col>23</xdr:col>
      <xdr:colOff>568325</xdr:colOff>
      <xdr:row>81</xdr:row>
      <xdr:rowOff>103595</xdr:rowOff>
    </xdr:to>
    <xdr:sp macro="" textlink="">
      <xdr:nvSpPr>
        <xdr:cNvPr id="498" name="フローチャート : 判断 497"/>
        <xdr:cNvSpPr/>
      </xdr:nvSpPr>
      <xdr:spPr>
        <a:xfrm>
          <a:off x="162687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83638</xdr:rowOff>
    </xdr:from>
    <xdr:to>
      <xdr:col>22</xdr:col>
      <xdr:colOff>415925</xdr:colOff>
      <xdr:row>82</xdr:row>
      <xdr:rowOff>13788</xdr:rowOff>
    </xdr:to>
    <xdr:sp macro="" textlink="">
      <xdr:nvSpPr>
        <xdr:cNvPr id="499" name="フローチャート : 判断 498"/>
        <xdr:cNvSpPr/>
      </xdr:nvSpPr>
      <xdr:spPr>
        <a:xfrm>
          <a:off x="15430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0" name="テキスト ボックス 4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1" name="テキスト ボックス 5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2" name="テキスト ボックス 5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3" name="テキスト ボックス 5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4" name="テキスト ボックス 5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90170</xdr:rowOff>
    </xdr:from>
    <xdr:to>
      <xdr:col>23</xdr:col>
      <xdr:colOff>568325</xdr:colOff>
      <xdr:row>80</xdr:row>
      <xdr:rowOff>20320</xdr:rowOff>
    </xdr:to>
    <xdr:sp macro="" textlink="">
      <xdr:nvSpPr>
        <xdr:cNvPr id="505" name="円/楕円 504"/>
        <xdr:cNvSpPr/>
      </xdr:nvSpPr>
      <xdr:spPr>
        <a:xfrm>
          <a:off x="162687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113047</xdr:rowOff>
    </xdr:from>
    <xdr:ext cx="405111" cy="259045"/>
    <xdr:sp macro="" textlink="">
      <xdr:nvSpPr>
        <xdr:cNvPr id="506" name="【消防施設】&#10;有形固定資産減価償却率該当値テキスト"/>
        <xdr:cNvSpPr txBox="1"/>
      </xdr:nvSpPr>
      <xdr:spPr>
        <a:xfrm>
          <a:off x="16408400"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124461</xdr:rowOff>
    </xdr:from>
    <xdr:to>
      <xdr:col>22</xdr:col>
      <xdr:colOff>415925</xdr:colOff>
      <xdr:row>80</xdr:row>
      <xdr:rowOff>54611</xdr:rowOff>
    </xdr:to>
    <xdr:sp macro="" textlink="">
      <xdr:nvSpPr>
        <xdr:cNvPr id="507" name="円/楕円 506"/>
        <xdr:cNvSpPr/>
      </xdr:nvSpPr>
      <xdr:spPr>
        <a:xfrm>
          <a:off x="15430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79</xdr:row>
      <xdr:rowOff>140970</xdr:rowOff>
    </xdr:from>
    <xdr:to>
      <xdr:col>23</xdr:col>
      <xdr:colOff>517525</xdr:colOff>
      <xdr:row>80</xdr:row>
      <xdr:rowOff>3811</xdr:rowOff>
    </xdr:to>
    <xdr:cxnSp macro="">
      <xdr:nvCxnSpPr>
        <xdr:cNvPr id="508" name="直線コネクタ 507"/>
        <xdr:cNvCxnSpPr/>
      </xdr:nvCxnSpPr>
      <xdr:spPr>
        <a:xfrm flipV="1">
          <a:off x="15481300" y="136855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4915</xdr:rowOff>
    </xdr:from>
    <xdr:ext cx="405111" cy="259045"/>
    <xdr:sp macro="" textlink="">
      <xdr:nvSpPr>
        <xdr:cNvPr id="509" name="n_1aveValue【消防施設】&#10;有形固定資産減価償却率"/>
        <xdr:cNvSpPr txBox="1"/>
      </xdr:nvSpPr>
      <xdr:spPr>
        <a:xfrm>
          <a:off x="15266043"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71138</xdr:rowOff>
    </xdr:from>
    <xdr:ext cx="405111" cy="259045"/>
    <xdr:sp macro="" textlink="">
      <xdr:nvSpPr>
        <xdr:cNvPr id="510" name="n_1mainValue【消防施設】&#10;有形固定資産減価償却率"/>
        <xdr:cNvSpPr txBox="1"/>
      </xdr:nvSpPr>
      <xdr:spPr>
        <a:xfrm>
          <a:off x="15266043"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8" name="正方形/長方形 5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9" name="テキスト ボックス 5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0" name="直線コネクタ 5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21" name="直線コネクタ 52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22" name="テキスト ボックス 52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23" name="直線コネクタ 52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24" name="テキスト ボックス 52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25" name="直線コネクタ 52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26" name="テキスト ボックス 52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27" name="直線コネクタ 52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28" name="テキスト ボックス 52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29" name="直線コネクタ 52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0" name="テキスト ボックス 52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1" name="直線コネクタ 5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2" name="テキスト ボックス 5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12700</xdr:rowOff>
    </xdr:to>
    <xdr:cxnSp macro="">
      <xdr:nvCxnSpPr>
        <xdr:cNvPr id="534" name="直線コネクタ 533"/>
        <xdr:cNvCxnSpPr/>
      </xdr:nvCxnSpPr>
      <xdr:spPr>
        <a:xfrm flipV="1">
          <a:off x="22160864" y="13411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16527</xdr:rowOff>
    </xdr:from>
    <xdr:ext cx="469744" cy="259045"/>
    <xdr:sp macro="" textlink="">
      <xdr:nvSpPr>
        <xdr:cNvPr id="535" name="【消防施設】&#10;一人当たり面積最小値テキスト"/>
        <xdr:cNvSpPr txBox="1"/>
      </xdr:nvSpPr>
      <xdr:spPr>
        <a:xfrm>
          <a:off x="222504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12700</xdr:rowOff>
    </xdr:from>
    <xdr:to>
      <xdr:col>32</xdr:col>
      <xdr:colOff>276225</xdr:colOff>
      <xdr:row>86</xdr:row>
      <xdr:rowOff>12700</xdr:rowOff>
    </xdr:to>
    <xdr:cxnSp macro="">
      <xdr:nvCxnSpPr>
        <xdr:cNvPr id="536" name="直線コネクタ 535"/>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37"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38" name="直線コネクタ 537"/>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54627</xdr:rowOff>
    </xdr:from>
    <xdr:ext cx="469744" cy="259045"/>
    <xdr:sp macro="" textlink="">
      <xdr:nvSpPr>
        <xdr:cNvPr id="539" name="【消防施設】&#10;一人当たり面積平均値テキスト"/>
        <xdr:cNvSpPr txBox="1"/>
      </xdr:nvSpPr>
      <xdr:spPr>
        <a:xfrm>
          <a:off x="222504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76200</xdr:rowOff>
    </xdr:from>
    <xdr:to>
      <xdr:col>32</xdr:col>
      <xdr:colOff>238125</xdr:colOff>
      <xdr:row>83</xdr:row>
      <xdr:rowOff>6350</xdr:rowOff>
    </xdr:to>
    <xdr:sp macro="" textlink="">
      <xdr:nvSpPr>
        <xdr:cNvPr id="540" name="フローチャート : 判断 539"/>
        <xdr:cNvSpPr/>
      </xdr:nvSpPr>
      <xdr:spPr>
        <a:xfrm>
          <a:off x="221107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19050</xdr:rowOff>
    </xdr:from>
    <xdr:to>
      <xdr:col>31</xdr:col>
      <xdr:colOff>85725</xdr:colOff>
      <xdr:row>83</xdr:row>
      <xdr:rowOff>120650</xdr:rowOff>
    </xdr:to>
    <xdr:sp macro="" textlink="">
      <xdr:nvSpPr>
        <xdr:cNvPr id="541" name="フローチャート : 判断 540"/>
        <xdr:cNvSpPr/>
      </xdr:nvSpPr>
      <xdr:spPr>
        <a:xfrm>
          <a:off x="21272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2" name="テキスト ボックス 5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3" name="テキスト ボックス 5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4" name="テキスト ボックス 5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5" name="テキスト ボックス 5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6" name="テキスト ボックス 5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0</xdr:rowOff>
    </xdr:from>
    <xdr:to>
      <xdr:col>32</xdr:col>
      <xdr:colOff>238125</xdr:colOff>
      <xdr:row>78</xdr:row>
      <xdr:rowOff>101600</xdr:rowOff>
    </xdr:to>
    <xdr:sp macro="" textlink="">
      <xdr:nvSpPr>
        <xdr:cNvPr id="547" name="円/楕円 546"/>
        <xdr:cNvSpPr/>
      </xdr:nvSpPr>
      <xdr:spPr>
        <a:xfrm>
          <a:off x="221107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111777</xdr:rowOff>
    </xdr:from>
    <xdr:ext cx="469744" cy="259045"/>
    <xdr:sp macro="" textlink="">
      <xdr:nvSpPr>
        <xdr:cNvPr id="548" name="【消防施設】&#10;一人当たり面積該当値テキスト"/>
        <xdr:cNvSpPr txBox="1"/>
      </xdr:nvSpPr>
      <xdr:spPr>
        <a:xfrm>
          <a:off x="222504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0.113</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76200</xdr:rowOff>
    </xdr:from>
    <xdr:to>
      <xdr:col>31</xdr:col>
      <xdr:colOff>85725</xdr:colOff>
      <xdr:row>79</xdr:row>
      <xdr:rowOff>6350</xdr:rowOff>
    </xdr:to>
    <xdr:sp macro="" textlink="">
      <xdr:nvSpPr>
        <xdr:cNvPr id="549" name="円/楕円 548"/>
        <xdr:cNvSpPr/>
      </xdr:nvSpPr>
      <xdr:spPr>
        <a:xfrm>
          <a:off x="212725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78</xdr:row>
      <xdr:rowOff>50800</xdr:rowOff>
    </xdr:from>
    <xdr:to>
      <xdr:col>32</xdr:col>
      <xdr:colOff>187325</xdr:colOff>
      <xdr:row>78</xdr:row>
      <xdr:rowOff>127000</xdr:rowOff>
    </xdr:to>
    <xdr:cxnSp macro="">
      <xdr:nvCxnSpPr>
        <xdr:cNvPr id="550" name="直線コネクタ 549"/>
        <xdr:cNvCxnSpPr/>
      </xdr:nvCxnSpPr>
      <xdr:spPr>
        <a:xfrm flipV="1">
          <a:off x="21323300" y="13423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111777</xdr:rowOff>
    </xdr:from>
    <xdr:ext cx="469744" cy="259045"/>
    <xdr:sp macro="" textlink="">
      <xdr:nvSpPr>
        <xdr:cNvPr id="551" name="n_1aveValue【消防施設】&#10;一人当たり面積"/>
        <xdr:cNvSpPr txBox="1"/>
      </xdr:nvSpPr>
      <xdr:spPr>
        <a:xfrm>
          <a:off x="21075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22877</xdr:rowOff>
    </xdr:from>
    <xdr:ext cx="469744" cy="259045"/>
    <xdr:sp macro="" textlink="">
      <xdr:nvSpPr>
        <xdr:cNvPr id="552" name="n_1mainValue【消防施設】&#10;一人当たり面積"/>
        <xdr:cNvSpPr txBox="1"/>
      </xdr:nvSpPr>
      <xdr:spPr>
        <a:xfrm>
          <a:off x="21075727"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3" name="正方形/長方形 5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4" name="正方形/長方形 5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5" name="正方形/長方形 5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6" name="正方形/長方形 5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7" name="正方形/長方形 5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8" name="正方形/長方形 5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9" name="正方形/長方形 5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0" name="正方形/長方形 5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1" name="テキスト ボックス 5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2" name="直線コネクタ 5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63" name="直線コネクタ 56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64" name="テキスト ボックス 56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65" name="直線コネクタ 56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66" name="テキスト ボックス 56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67" name="直線コネクタ 56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68" name="テキスト ボックス 56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69" name="直線コネクタ 56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0" name="テキスト ボックス 56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1" name="直線コネクタ 57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72" name="テキスト ボックス 57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73" name="直線コネクタ 57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74" name="テキスト ボックス 57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5" name="直線コネクタ 5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6" name="テキスト ボックス 5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578" name="直線コネクタ 577"/>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579"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580" name="直線コネクタ 579"/>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581"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582" name="直線コネクタ 581"/>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85470</xdr:rowOff>
    </xdr:from>
    <xdr:ext cx="405111" cy="259045"/>
    <xdr:sp macro="" textlink="">
      <xdr:nvSpPr>
        <xdr:cNvPr id="583" name="【庁舎】&#10;有形固定資産減価償却率平均値テキスト"/>
        <xdr:cNvSpPr txBox="1"/>
      </xdr:nvSpPr>
      <xdr:spPr>
        <a:xfrm>
          <a:off x="16408400" y="17744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584" name="フローチャート : 判断 583"/>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18869</xdr:rowOff>
    </xdr:from>
    <xdr:to>
      <xdr:col>22</xdr:col>
      <xdr:colOff>415925</xdr:colOff>
      <xdr:row>103</xdr:row>
      <xdr:rowOff>120469</xdr:rowOff>
    </xdr:to>
    <xdr:sp macro="" textlink="">
      <xdr:nvSpPr>
        <xdr:cNvPr id="585" name="フローチャート : 判断 584"/>
        <xdr:cNvSpPr/>
      </xdr:nvSpPr>
      <xdr:spPr>
        <a:xfrm>
          <a:off x="15430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6" name="テキスト ボックス 5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7" name="テキスト ボックス 5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8" name="テキスト ボックス 5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9" name="テキスト ボックス 5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0" name="テキスト ボックス 5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9071</xdr:rowOff>
    </xdr:from>
    <xdr:to>
      <xdr:col>23</xdr:col>
      <xdr:colOff>568325</xdr:colOff>
      <xdr:row>102</xdr:row>
      <xdr:rowOff>110671</xdr:rowOff>
    </xdr:to>
    <xdr:sp macro="" textlink="">
      <xdr:nvSpPr>
        <xdr:cNvPr id="591" name="円/楕円 590"/>
        <xdr:cNvSpPr/>
      </xdr:nvSpPr>
      <xdr:spPr>
        <a:xfrm>
          <a:off x="162687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31948</xdr:rowOff>
    </xdr:from>
    <xdr:ext cx="405111" cy="259045"/>
    <xdr:sp macro="" textlink="">
      <xdr:nvSpPr>
        <xdr:cNvPr id="592" name="【庁舎】&#10;有形固定資産減価償却率該当値テキスト"/>
        <xdr:cNvSpPr txBox="1"/>
      </xdr:nvSpPr>
      <xdr:spPr>
        <a:xfrm>
          <a:off x="16408400" y="1734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38463</xdr:rowOff>
    </xdr:from>
    <xdr:to>
      <xdr:col>22</xdr:col>
      <xdr:colOff>415925</xdr:colOff>
      <xdr:row>102</xdr:row>
      <xdr:rowOff>140063</xdr:rowOff>
    </xdr:to>
    <xdr:sp macro="" textlink="">
      <xdr:nvSpPr>
        <xdr:cNvPr id="593" name="円/楕円 592"/>
        <xdr:cNvSpPr/>
      </xdr:nvSpPr>
      <xdr:spPr>
        <a:xfrm>
          <a:off x="1543050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59871</xdr:rowOff>
    </xdr:from>
    <xdr:to>
      <xdr:col>23</xdr:col>
      <xdr:colOff>517525</xdr:colOff>
      <xdr:row>102</xdr:row>
      <xdr:rowOff>89263</xdr:rowOff>
    </xdr:to>
    <xdr:cxnSp macro="">
      <xdr:nvCxnSpPr>
        <xdr:cNvPr id="594" name="直線コネクタ 593"/>
        <xdr:cNvCxnSpPr/>
      </xdr:nvCxnSpPr>
      <xdr:spPr>
        <a:xfrm flipV="1">
          <a:off x="15481300" y="1754777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111596</xdr:rowOff>
    </xdr:from>
    <xdr:ext cx="405111" cy="259045"/>
    <xdr:sp macro="" textlink="">
      <xdr:nvSpPr>
        <xdr:cNvPr id="595" name="n_1aveValue【庁舎】&#10;有形固定資産減価償却率"/>
        <xdr:cNvSpPr txBox="1"/>
      </xdr:nvSpPr>
      <xdr:spPr>
        <a:xfrm>
          <a:off x="15266043"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156590</xdr:rowOff>
    </xdr:from>
    <xdr:ext cx="405111" cy="259045"/>
    <xdr:sp macro="" textlink="">
      <xdr:nvSpPr>
        <xdr:cNvPr id="596" name="n_1mainValue【庁舎】&#10;有形固定資産減価償却率"/>
        <xdr:cNvSpPr txBox="1"/>
      </xdr:nvSpPr>
      <xdr:spPr>
        <a:xfrm>
          <a:off x="15266043" y="1730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7" name="正方形/長方形 5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8" name="正方形/長方形 5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9" name="正方形/長方形 5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0" name="正方形/長方形 5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1" name="正方形/長方形 6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2" name="正方形/長方形 6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3" name="正方形/長方形 6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4" name="正方形/長方形 6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5" name="テキスト ボックス 6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6" name="直線コネクタ 6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07" name="直線コネクタ 6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08" name="テキスト ボックス 6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09" name="直線コネクタ 6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0" name="テキスト ボックス 6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11" name="直線コネクタ 6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2" name="テキスト ボックス 6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3" name="直線コネクタ 6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4" name="テキスト ボックス 6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5" name="直線コネクタ 6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6" name="テキスト ボックス 6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7" name="直線コネクタ 6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8" name="テキスト ボックス 6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620" name="直線コネクタ 619"/>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621"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622" name="直線コネクタ 621"/>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623"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624" name="直線コネクタ 623"/>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72407</xdr:rowOff>
    </xdr:from>
    <xdr:ext cx="469744" cy="259045"/>
    <xdr:sp macro="" textlink="">
      <xdr:nvSpPr>
        <xdr:cNvPr id="625" name="【庁舎】&#10;一人当たり面積平均値テキスト"/>
        <xdr:cNvSpPr txBox="1"/>
      </xdr:nvSpPr>
      <xdr:spPr>
        <a:xfrm>
          <a:off x="22250400" y="1790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626" name="フローチャート : 判断 625"/>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154939</xdr:rowOff>
    </xdr:from>
    <xdr:to>
      <xdr:col>31</xdr:col>
      <xdr:colOff>85725</xdr:colOff>
      <xdr:row>105</xdr:row>
      <xdr:rowOff>85089</xdr:rowOff>
    </xdr:to>
    <xdr:sp macro="" textlink="">
      <xdr:nvSpPr>
        <xdr:cNvPr id="627" name="フローチャート : 判断 626"/>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8" name="テキスト ボックス 6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9" name="テキスト ボックス 6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0" name="テキスト ボックス 6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1" name="テキスト ボックス 6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2" name="テキスト ボックス 6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99</xdr:row>
      <xdr:rowOff>116839</xdr:rowOff>
    </xdr:from>
    <xdr:to>
      <xdr:col>32</xdr:col>
      <xdr:colOff>238125</xdr:colOff>
      <xdr:row>100</xdr:row>
      <xdr:rowOff>46989</xdr:rowOff>
    </xdr:to>
    <xdr:sp macro="" textlink="">
      <xdr:nvSpPr>
        <xdr:cNvPr id="633" name="円/楕円 632"/>
        <xdr:cNvSpPr/>
      </xdr:nvSpPr>
      <xdr:spPr>
        <a:xfrm>
          <a:off x="22110700" y="1709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69866</xdr:rowOff>
    </xdr:from>
    <xdr:ext cx="469744" cy="259045"/>
    <xdr:sp macro="" textlink="">
      <xdr:nvSpPr>
        <xdr:cNvPr id="634" name="【庁舎】&#10;一人当たり面積該当値テキスト"/>
        <xdr:cNvSpPr txBox="1"/>
      </xdr:nvSpPr>
      <xdr:spPr>
        <a:xfrm>
          <a:off x="22250400" y="1704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0.401</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139700</xdr:rowOff>
    </xdr:from>
    <xdr:to>
      <xdr:col>31</xdr:col>
      <xdr:colOff>85725</xdr:colOff>
      <xdr:row>100</xdr:row>
      <xdr:rowOff>69850</xdr:rowOff>
    </xdr:to>
    <xdr:sp macro="" textlink="">
      <xdr:nvSpPr>
        <xdr:cNvPr id="635" name="円/楕円 634"/>
        <xdr:cNvSpPr/>
      </xdr:nvSpPr>
      <xdr:spPr>
        <a:xfrm>
          <a:off x="21272500" y="171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99</xdr:row>
      <xdr:rowOff>167639</xdr:rowOff>
    </xdr:from>
    <xdr:to>
      <xdr:col>32</xdr:col>
      <xdr:colOff>187325</xdr:colOff>
      <xdr:row>100</xdr:row>
      <xdr:rowOff>19050</xdr:rowOff>
    </xdr:to>
    <xdr:cxnSp macro="">
      <xdr:nvCxnSpPr>
        <xdr:cNvPr id="636" name="直線コネクタ 635"/>
        <xdr:cNvCxnSpPr/>
      </xdr:nvCxnSpPr>
      <xdr:spPr>
        <a:xfrm flipV="1">
          <a:off x="21323300" y="171411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76216</xdr:rowOff>
    </xdr:from>
    <xdr:ext cx="469744" cy="259045"/>
    <xdr:sp macro="" textlink="">
      <xdr:nvSpPr>
        <xdr:cNvPr id="637"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86377</xdr:rowOff>
    </xdr:from>
    <xdr:ext cx="469744" cy="259045"/>
    <xdr:sp macro="" textlink="">
      <xdr:nvSpPr>
        <xdr:cNvPr id="638" name="n_1mainValue【庁舎】&#10;一人当たり面積"/>
        <xdr:cNvSpPr txBox="1"/>
      </xdr:nvSpPr>
      <xdr:spPr>
        <a:xfrm>
          <a:off x="210757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9" name="正方形/長方形 6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0" name="正方形/長方形 6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1" name="テキスト ボックス 6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図書館、体育館・プール、福祉施設、市民会館、保健センター・保健所、消防施設の減価償却率については、年間の償却額と資産増加額はほぼ同額であるため、今後横ばいの見込み。</a:t>
          </a:r>
          <a:endParaRPr lang="ja-JP" altLang="ja-JP" sz="1100">
            <a:effectLst/>
          </a:endParaRPr>
        </a:p>
        <a:p>
          <a:r>
            <a:rPr kumimoji="1" lang="ja-JP" altLang="ja-JP" sz="1100">
              <a:solidFill>
                <a:schemeClr val="dk1"/>
              </a:solidFill>
              <a:effectLst/>
              <a:latin typeface="+mn-lt"/>
              <a:ea typeface="+mn-ea"/>
              <a:cs typeface="+mn-cs"/>
            </a:rPr>
            <a:t>庁舎の減価償却率については、平成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年度の分庁舎整備により、今後減少傾向となる。</a:t>
          </a:r>
          <a:endParaRPr lang="ja-JP" altLang="ja-JP" sz="11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島根県浜田市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56,042
55,421
690.66
39,153,865
38,538,573
556,290
20,621,855
55,560,532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82.6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人口の減少や全国平均を上回る高齢化率（</a:t>
          </a:r>
          <a:r>
            <a:rPr kumimoji="1" lang="en-US" altLang="ja-JP" sz="1300">
              <a:latin typeface="ＭＳ Ｐゴシック"/>
            </a:rPr>
            <a:t>28</a:t>
          </a:r>
          <a:r>
            <a:rPr kumimoji="1" lang="ja-JP" altLang="en-US" sz="1300">
              <a:latin typeface="ＭＳ Ｐゴシック"/>
            </a:rPr>
            <a:t>年度末</a:t>
          </a:r>
          <a:r>
            <a:rPr kumimoji="1" lang="en-US" altLang="ja-JP" sz="1300">
              <a:latin typeface="ＭＳ Ｐゴシック"/>
            </a:rPr>
            <a:t>35.55</a:t>
          </a:r>
          <a:r>
            <a:rPr kumimoji="1" lang="ja-JP" altLang="en-US" sz="1300">
              <a:latin typeface="ＭＳ Ｐゴシック"/>
            </a:rPr>
            <a:t>％）に加え、長引く地域経済の低迷や所得の減少等が続く中、類似団体内平均値を</a:t>
          </a:r>
          <a:r>
            <a:rPr kumimoji="1" lang="en-US" altLang="ja-JP" sz="1300">
              <a:latin typeface="ＭＳ Ｐゴシック"/>
            </a:rPr>
            <a:t>0.31</a:t>
          </a:r>
          <a:r>
            <a:rPr kumimoji="1" lang="ja-JP" altLang="en-US" sz="1300">
              <a:latin typeface="ＭＳ Ｐゴシック"/>
            </a:rPr>
            <a:t>下回る</a:t>
          </a:r>
          <a:r>
            <a:rPr kumimoji="1" lang="en-US" altLang="ja-JP" sz="1300">
              <a:latin typeface="ＭＳ Ｐゴシック"/>
            </a:rPr>
            <a:t>0.41</a:t>
          </a:r>
          <a:r>
            <a:rPr kumimoji="1" lang="ja-JP" altLang="en-US" sz="1300">
              <a:latin typeface="ＭＳ Ｐゴシック"/>
            </a:rPr>
            <a:t>となっている。今後も行財政改革実施計画や中期財政計画に沿った行財政改革の着実な実行に努めることにより、財政の健全化を図る。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140970</xdr:rowOff>
    </xdr:from>
    <xdr:to>
      <xdr:col>7</xdr:col>
      <xdr:colOff>152400</xdr:colOff>
      <xdr:row>44</xdr:row>
      <xdr:rowOff>140970</xdr:rowOff>
    </xdr:to>
    <xdr:cxnSp macro="">
      <xdr:nvCxnSpPr>
        <xdr:cNvPr id="66" name="直線コネクタ 65"/>
        <xdr:cNvCxnSpPr/>
      </xdr:nvCxnSpPr>
      <xdr:spPr>
        <a:xfrm>
          <a:off x="4114800" y="7684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116840</xdr:rowOff>
    </xdr:from>
    <xdr:to>
      <xdr:col>6</xdr:col>
      <xdr:colOff>0</xdr:colOff>
      <xdr:row>44</xdr:row>
      <xdr:rowOff>140970</xdr:rowOff>
    </xdr:to>
    <xdr:cxnSp macro="">
      <xdr:nvCxnSpPr>
        <xdr:cNvPr id="69" name="直線コネクタ 68"/>
        <xdr:cNvCxnSpPr/>
      </xdr:nvCxnSpPr>
      <xdr:spPr>
        <a:xfrm>
          <a:off x="3225800" y="76606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163847</xdr:rowOff>
    </xdr:from>
    <xdr:ext cx="736600" cy="259045"/>
    <xdr:sp macro="" textlink="">
      <xdr:nvSpPr>
        <xdr:cNvPr id="71" name="テキスト ボックス 70"/>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116840</xdr:rowOff>
    </xdr:from>
    <xdr:to>
      <xdr:col>4</xdr:col>
      <xdr:colOff>482600</xdr:colOff>
      <xdr:row>44</xdr:row>
      <xdr:rowOff>116840</xdr:rowOff>
    </xdr:to>
    <xdr:cxnSp macro="">
      <xdr:nvCxnSpPr>
        <xdr:cNvPr id="72" name="直線コネクタ 71"/>
        <xdr:cNvCxnSpPr/>
      </xdr:nvCxnSpPr>
      <xdr:spPr>
        <a:xfrm>
          <a:off x="2336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116840</xdr:rowOff>
    </xdr:from>
    <xdr:to>
      <xdr:col>3</xdr:col>
      <xdr:colOff>279400</xdr:colOff>
      <xdr:row>44</xdr:row>
      <xdr:rowOff>116840</xdr:rowOff>
    </xdr:to>
    <xdr:cxnSp macro="">
      <xdr:nvCxnSpPr>
        <xdr:cNvPr id="75" name="直線コネクタ 74"/>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13987</xdr:rowOff>
    </xdr:from>
    <xdr:ext cx="762000" cy="259045"/>
    <xdr:sp macro="" textlink="">
      <xdr:nvSpPr>
        <xdr:cNvPr id="79" name="テキスト ボックス 78"/>
        <xdr:cNvSpPr txBox="1"/>
      </xdr:nvSpPr>
      <xdr:spPr>
        <a:xfrm>
          <a:off x="1066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90170</xdr:rowOff>
    </xdr:from>
    <xdr:to>
      <xdr:col>7</xdr:col>
      <xdr:colOff>203200</xdr:colOff>
      <xdr:row>45</xdr:row>
      <xdr:rowOff>20320</xdr:rowOff>
    </xdr:to>
    <xdr:sp macro="" textlink="">
      <xdr:nvSpPr>
        <xdr:cNvPr id="85" name="円/楕円 84"/>
        <xdr:cNvSpPr/>
      </xdr:nvSpPr>
      <xdr:spPr>
        <a:xfrm>
          <a:off x="49022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157497</xdr:rowOff>
    </xdr:from>
    <xdr:ext cx="762000" cy="259045"/>
    <xdr:sp macro="" textlink="">
      <xdr:nvSpPr>
        <xdr:cNvPr id="86" name="財政力該当値テキスト"/>
        <xdr:cNvSpPr txBox="1"/>
      </xdr:nvSpPr>
      <xdr:spPr>
        <a:xfrm>
          <a:off x="5041900" y="752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90170</xdr:rowOff>
    </xdr:from>
    <xdr:to>
      <xdr:col>6</xdr:col>
      <xdr:colOff>50800</xdr:colOff>
      <xdr:row>45</xdr:row>
      <xdr:rowOff>20320</xdr:rowOff>
    </xdr:to>
    <xdr:sp macro="" textlink="">
      <xdr:nvSpPr>
        <xdr:cNvPr id="87" name="円/楕円 86"/>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5097</xdr:rowOff>
    </xdr:from>
    <xdr:ext cx="736600" cy="259045"/>
    <xdr:sp macro="" textlink="">
      <xdr:nvSpPr>
        <xdr:cNvPr id="88" name="テキスト ボックス 87"/>
        <xdr:cNvSpPr txBox="1"/>
      </xdr:nvSpPr>
      <xdr:spPr>
        <a:xfrm>
          <a:off x="3733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66040</xdr:rowOff>
    </xdr:from>
    <xdr:to>
      <xdr:col>4</xdr:col>
      <xdr:colOff>533400</xdr:colOff>
      <xdr:row>44</xdr:row>
      <xdr:rowOff>167640</xdr:rowOff>
    </xdr:to>
    <xdr:sp macro="" textlink="">
      <xdr:nvSpPr>
        <xdr:cNvPr id="89" name="円/楕円 88"/>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152417</xdr:rowOff>
    </xdr:from>
    <xdr:ext cx="762000" cy="259045"/>
    <xdr:sp macro="" textlink="">
      <xdr:nvSpPr>
        <xdr:cNvPr id="90" name="テキスト ボックス 89"/>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66040</xdr:rowOff>
    </xdr:from>
    <xdr:to>
      <xdr:col>3</xdr:col>
      <xdr:colOff>330200</xdr:colOff>
      <xdr:row>44</xdr:row>
      <xdr:rowOff>167640</xdr:rowOff>
    </xdr:to>
    <xdr:sp macro="" textlink="">
      <xdr:nvSpPr>
        <xdr:cNvPr id="91" name="円/楕円 90"/>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152417</xdr:rowOff>
    </xdr:from>
    <xdr:ext cx="762000" cy="259045"/>
    <xdr:sp macro="" textlink="">
      <xdr:nvSpPr>
        <xdr:cNvPr id="92" name="テキスト ボックス 91"/>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66040</xdr:rowOff>
    </xdr:from>
    <xdr:to>
      <xdr:col>2</xdr:col>
      <xdr:colOff>127000</xdr:colOff>
      <xdr:row>44</xdr:row>
      <xdr:rowOff>167640</xdr:rowOff>
    </xdr:to>
    <xdr:sp macro="" textlink="">
      <xdr:nvSpPr>
        <xdr:cNvPr id="93" name="円/楕円 92"/>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152417</xdr:rowOff>
    </xdr:from>
    <xdr:ext cx="762000" cy="259045"/>
    <xdr:sp macro="" textlink="">
      <xdr:nvSpPr>
        <xdr:cNvPr id="94" name="テキスト ボックス 93"/>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公債費に係る比率が引き続き高水準にあるため、高利の地方債の繰上償還等により公債費の圧縮に努めてきた。経常経費については、公債費の増（</a:t>
          </a:r>
          <a:r>
            <a:rPr kumimoji="1" lang="en-US" altLang="ja-JP" sz="1100">
              <a:latin typeface="ＭＳ Ｐゴシック"/>
            </a:rPr>
            <a:t>185</a:t>
          </a:r>
          <a:r>
            <a:rPr kumimoji="1" lang="ja-JP" altLang="en-US" sz="1100">
              <a:latin typeface="ＭＳ Ｐゴシック"/>
            </a:rPr>
            <a:t>百万円）となっているが、物件費が減（△</a:t>
          </a:r>
          <a:r>
            <a:rPr kumimoji="1" lang="en-US" altLang="ja-JP" sz="1100">
              <a:latin typeface="ＭＳ Ｐゴシック"/>
            </a:rPr>
            <a:t>264</a:t>
          </a:r>
          <a:r>
            <a:rPr kumimoji="1" lang="ja-JP" altLang="en-US" sz="1100">
              <a:latin typeface="ＭＳ Ｐゴシック"/>
            </a:rPr>
            <a:t>百万円）により、平成</a:t>
          </a:r>
          <a:r>
            <a:rPr kumimoji="1" lang="en-US" altLang="ja-JP" sz="1100">
              <a:latin typeface="ＭＳ Ｐゴシック"/>
            </a:rPr>
            <a:t>27</a:t>
          </a:r>
          <a:r>
            <a:rPr kumimoji="1" lang="ja-JP" altLang="en-US" sz="1100">
              <a:latin typeface="ＭＳ Ｐゴシック"/>
            </a:rPr>
            <a:t>年度とほぼ同額であった。また、経常一般財源等歳入については、地方税の増（</a:t>
          </a:r>
          <a:r>
            <a:rPr kumimoji="1" lang="en-US" altLang="ja-JP" sz="1100">
              <a:latin typeface="ＭＳ Ｐゴシック"/>
            </a:rPr>
            <a:t>55</a:t>
          </a:r>
          <a:r>
            <a:rPr kumimoji="1" lang="ja-JP" altLang="en-US" sz="1100">
              <a:latin typeface="ＭＳ Ｐゴシック"/>
            </a:rPr>
            <a:t>百万円）や普通交付税の増（</a:t>
          </a:r>
          <a:r>
            <a:rPr kumimoji="1" lang="en-US" altLang="ja-JP" sz="1100">
              <a:latin typeface="ＭＳ Ｐゴシック"/>
            </a:rPr>
            <a:t>48</a:t>
          </a:r>
          <a:r>
            <a:rPr kumimoji="1" lang="ja-JP" altLang="en-US" sz="1100">
              <a:latin typeface="ＭＳ Ｐゴシック"/>
            </a:rPr>
            <a:t>百万円）となっているが、臨時財政対策債の減（△</a:t>
          </a:r>
          <a:r>
            <a:rPr kumimoji="1" lang="en-US" altLang="ja-JP" sz="1100">
              <a:latin typeface="ＭＳ Ｐゴシック"/>
            </a:rPr>
            <a:t>227</a:t>
          </a:r>
          <a:r>
            <a:rPr kumimoji="1" lang="ja-JP" altLang="en-US" sz="1100">
              <a:latin typeface="ＭＳ Ｐゴシック"/>
            </a:rPr>
            <a:t>百万円）や地方消費税交付金の減（△</a:t>
          </a:r>
          <a:r>
            <a:rPr kumimoji="1" lang="en-US" altLang="ja-JP" sz="1100">
              <a:latin typeface="ＭＳ Ｐゴシック"/>
            </a:rPr>
            <a:t>156</a:t>
          </a:r>
          <a:r>
            <a:rPr kumimoji="1" lang="ja-JP" altLang="en-US" sz="1100">
              <a:latin typeface="ＭＳ Ｐゴシック"/>
            </a:rPr>
            <a:t>百万円）により、</a:t>
          </a:r>
          <a:r>
            <a:rPr kumimoji="1" lang="en-US" altLang="ja-JP" sz="1100">
              <a:latin typeface="ＭＳ Ｐゴシック"/>
            </a:rPr>
            <a:t>290</a:t>
          </a:r>
          <a:r>
            <a:rPr kumimoji="1" lang="ja-JP" altLang="en-US" sz="1100">
              <a:latin typeface="ＭＳ Ｐゴシック"/>
            </a:rPr>
            <a:t>百万円減少した。その結果、経常収支比率は</a:t>
          </a:r>
          <a:r>
            <a:rPr kumimoji="1" lang="en-US" altLang="ja-JP" sz="1100">
              <a:latin typeface="ＭＳ Ｐゴシック"/>
            </a:rPr>
            <a:t>88.5</a:t>
          </a:r>
          <a:r>
            <a:rPr kumimoji="1" lang="ja-JP" altLang="en-US" sz="1100">
              <a:latin typeface="ＭＳ Ｐゴシック"/>
            </a:rPr>
            <a:t>％と対前年度比で</a:t>
          </a:r>
          <a:r>
            <a:rPr kumimoji="1" lang="en-US" altLang="ja-JP" sz="1100">
              <a:latin typeface="ＭＳ Ｐゴシック"/>
            </a:rPr>
            <a:t>1.2</a:t>
          </a:r>
          <a:r>
            <a:rPr kumimoji="1" lang="ja-JP" altLang="en-US" sz="1100">
              <a:latin typeface="ＭＳ Ｐゴシック"/>
            </a:rPr>
            <a:t>増加したが、類似団体平均との比較においては</a:t>
          </a:r>
          <a:r>
            <a:rPr kumimoji="1" lang="en-US" altLang="ja-JP" sz="1100">
              <a:latin typeface="ＭＳ Ｐゴシック"/>
            </a:rPr>
            <a:t>5.3</a:t>
          </a:r>
          <a:r>
            <a:rPr kumimoji="1" lang="ja-JP" altLang="en-US" sz="1100">
              <a:latin typeface="ＭＳ Ｐゴシック"/>
            </a:rPr>
            <a:t>下回る結果となった。今後も引き続き、地方債の繰上償還を実施し、公債費の圧縮を図るとともに比率の更なる改善に努める。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136398</xdr:rowOff>
    </xdr:from>
    <xdr:to>
      <xdr:col>7</xdr:col>
      <xdr:colOff>152400</xdr:colOff>
      <xdr:row>61</xdr:row>
      <xdr:rowOff>22860</xdr:rowOff>
    </xdr:to>
    <xdr:cxnSp macro="">
      <xdr:nvCxnSpPr>
        <xdr:cNvPr id="127" name="直線コネクタ 126"/>
        <xdr:cNvCxnSpPr/>
      </xdr:nvCxnSpPr>
      <xdr:spPr>
        <a:xfrm>
          <a:off x="4114800" y="1042339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28465</xdr:rowOff>
    </xdr:from>
    <xdr:ext cx="762000" cy="259045"/>
    <xdr:sp macro="" textlink="">
      <xdr:nvSpPr>
        <xdr:cNvPr id="128" name="財政構造の弾力性平均値テキスト"/>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136398</xdr:rowOff>
    </xdr:from>
    <xdr:to>
      <xdr:col>6</xdr:col>
      <xdr:colOff>0</xdr:colOff>
      <xdr:row>61</xdr:row>
      <xdr:rowOff>18034</xdr:rowOff>
    </xdr:to>
    <xdr:cxnSp macro="">
      <xdr:nvCxnSpPr>
        <xdr:cNvPr id="130" name="直線コネクタ 129"/>
        <xdr:cNvCxnSpPr/>
      </xdr:nvCxnSpPr>
      <xdr:spPr>
        <a:xfrm flipV="1">
          <a:off x="3225800" y="1042339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41419</xdr:rowOff>
    </xdr:from>
    <xdr:ext cx="736600" cy="259045"/>
    <xdr:sp macro="" textlink="">
      <xdr:nvSpPr>
        <xdr:cNvPr id="132" name="テキスト ボックス 131"/>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150876</xdr:rowOff>
    </xdr:from>
    <xdr:to>
      <xdr:col>4</xdr:col>
      <xdr:colOff>482600</xdr:colOff>
      <xdr:row>61</xdr:row>
      <xdr:rowOff>18034</xdr:rowOff>
    </xdr:to>
    <xdr:cxnSp macro="">
      <xdr:nvCxnSpPr>
        <xdr:cNvPr id="133" name="直線コネクタ 132"/>
        <xdr:cNvCxnSpPr/>
      </xdr:nvCxnSpPr>
      <xdr:spPr>
        <a:xfrm>
          <a:off x="2336800" y="104378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2811</xdr:rowOff>
    </xdr:from>
    <xdr:ext cx="762000" cy="259045"/>
    <xdr:sp macro="" textlink="">
      <xdr:nvSpPr>
        <xdr:cNvPr id="135" name="テキスト ボックス 134"/>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136398</xdr:rowOff>
    </xdr:from>
    <xdr:to>
      <xdr:col>3</xdr:col>
      <xdr:colOff>279400</xdr:colOff>
      <xdr:row>60</xdr:row>
      <xdr:rowOff>150876</xdr:rowOff>
    </xdr:to>
    <xdr:cxnSp macro="">
      <xdr:nvCxnSpPr>
        <xdr:cNvPr id="136" name="直線コネクタ 135"/>
        <xdr:cNvCxnSpPr/>
      </xdr:nvCxnSpPr>
      <xdr:spPr>
        <a:xfrm>
          <a:off x="1447800" y="104233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38" name="テキスト ボックス 137"/>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140479</xdr:rowOff>
    </xdr:from>
    <xdr:ext cx="762000" cy="259045"/>
    <xdr:sp macro="" textlink="">
      <xdr:nvSpPr>
        <xdr:cNvPr id="140" name="テキスト ボックス 139"/>
        <xdr:cNvSpPr txBox="1"/>
      </xdr:nvSpPr>
      <xdr:spPr>
        <a:xfrm>
          <a:off x="1066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143510</xdr:rowOff>
    </xdr:from>
    <xdr:to>
      <xdr:col>7</xdr:col>
      <xdr:colOff>203200</xdr:colOff>
      <xdr:row>61</xdr:row>
      <xdr:rowOff>73660</xdr:rowOff>
    </xdr:to>
    <xdr:sp macro="" textlink="">
      <xdr:nvSpPr>
        <xdr:cNvPr id="146" name="円/楕円 145"/>
        <xdr:cNvSpPr/>
      </xdr:nvSpPr>
      <xdr:spPr>
        <a:xfrm>
          <a:off x="4902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160037</xdr:rowOff>
    </xdr:from>
    <xdr:ext cx="762000" cy="259045"/>
    <xdr:sp macro="" textlink="">
      <xdr:nvSpPr>
        <xdr:cNvPr id="147" name="財政構造の弾力性該当値テキスト"/>
        <xdr:cNvSpPr txBox="1"/>
      </xdr:nvSpPr>
      <xdr:spPr>
        <a:xfrm>
          <a:off x="5041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85598</xdr:rowOff>
    </xdr:from>
    <xdr:to>
      <xdr:col>6</xdr:col>
      <xdr:colOff>50800</xdr:colOff>
      <xdr:row>61</xdr:row>
      <xdr:rowOff>15748</xdr:rowOff>
    </xdr:to>
    <xdr:sp macro="" textlink="">
      <xdr:nvSpPr>
        <xdr:cNvPr id="148" name="円/楕円 147"/>
        <xdr:cNvSpPr/>
      </xdr:nvSpPr>
      <xdr:spPr>
        <a:xfrm>
          <a:off x="4064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25925</xdr:rowOff>
    </xdr:from>
    <xdr:ext cx="736600" cy="259045"/>
    <xdr:sp macro="" textlink="">
      <xdr:nvSpPr>
        <xdr:cNvPr id="149" name="テキスト ボックス 148"/>
        <xdr:cNvSpPr txBox="1"/>
      </xdr:nvSpPr>
      <xdr:spPr>
        <a:xfrm>
          <a:off x="3733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138684</xdr:rowOff>
    </xdr:from>
    <xdr:to>
      <xdr:col>4</xdr:col>
      <xdr:colOff>533400</xdr:colOff>
      <xdr:row>61</xdr:row>
      <xdr:rowOff>68834</xdr:rowOff>
    </xdr:to>
    <xdr:sp macro="" textlink="">
      <xdr:nvSpPr>
        <xdr:cNvPr id="150" name="円/楕円 149"/>
        <xdr:cNvSpPr/>
      </xdr:nvSpPr>
      <xdr:spPr>
        <a:xfrm>
          <a:off x="3175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79011</xdr:rowOff>
    </xdr:from>
    <xdr:ext cx="762000" cy="259045"/>
    <xdr:sp macro="" textlink="">
      <xdr:nvSpPr>
        <xdr:cNvPr id="151" name="テキスト ボックス 150"/>
        <xdr:cNvSpPr txBox="1"/>
      </xdr:nvSpPr>
      <xdr:spPr>
        <a:xfrm>
          <a:off x="2844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100076</xdr:rowOff>
    </xdr:from>
    <xdr:to>
      <xdr:col>3</xdr:col>
      <xdr:colOff>330200</xdr:colOff>
      <xdr:row>61</xdr:row>
      <xdr:rowOff>30226</xdr:rowOff>
    </xdr:to>
    <xdr:sp macro="" textlink="">
      <xdr:nvSpPr>
        <xdr:cNvPr id="152" name="円/楕円 151"/>
        <xdr:cNvSpPr/>
      </xdr:nvSpPr>
      <xdr:spPr>
        <a:xfrm>
          <a:off x="2286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40403</xdr:rowOff>
    </xdr:from>
    <xdr:ext cx="762000" cy="259045"/>
    <xdr:sp macro="" textlink="">
      <xdr:nvSpPr>
        <xdr:cNvPr id="153" name="テキスト ボックス 152"/>
        <xdr:cNvSpPr txBox="1"/>
      </xdr:nvSpPr>
      <xdr:spPr>
        <a:xfrm>
          <a:off x="1955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85598</xdr:rowOff>
    </xdr:from>
    <xdr:to>
      <xdr:col>2</xdr:col>
      <xdr:colOff>127000</xdr:colOff>
      <xdr:row>61</xdr:row>
      <xdr:rowOff>15748</xdr:rowOff>
    </xdr:to>
    <xdr:sp macro="" textlink="">
      <xdr:nvSpPr>
        <xdr:cNvPr id="154" name="円/楕円 153"/>
        <xdr:cNvSpPr/>
      </xdr:nvSpPr>
      <xdr:spPr>
        <a:xfrm>
          <a:off x="1397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25925</xdr:rowOff>
    </xdr:from>
    <xdr:ext cx="762000" cy="259045"/>
    <xdr:sp macro="" textlink="">
      <xdr:nvSpPr>
        <xdr:cNvPr id="155" name="テキスト ボックス 154"/>
        <xdr:cNvSpPr txBox="1"/>
      </xdr:nvSpPr>
      <xdr:spPr>
        <a:xfrm>
          <a:off x="1066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[179,927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維持補修費ともに類似団体内平均値を上回る状況となっている。人件費については、給与水準（ラスパイレス指数）は類似団体内平均値を下回っているものの、人口千人当たり職員数は類似団体内平均値を大きく上回っており、数値を押し上げる要因となっているが、引き続き「定員適正化計画」に従い定員の適正化を図っていくため、逓減する見込みである。また、物件費については、行財政改革実施計画に従い、年</a:t>
          </a:r>
          <a:r>
            <a:rPr kumimoji="1" lang="en-US" altLang="ja-JP" sz="1300">
              <a:latin typeface="ＭＳ Ｐゴシック"/>
            </a:rPr>
            <a:t>2</a:t>
          </a:r>
          <a:r>
            <a:rPr kumimoji="1" lang="ja-JP" altLang="en-US" sz="1300">
              <a:latin typeface="ＭＳ Ｐゴシック"/>
            </a:rPr>
            <a:t>％の削減を行う方針としている。</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89</xdr:row>
      <xdr:rowOff>131851</xdr:rowOff>
    </xdr:from>
    <xdr:to>
      <xdr:col>7</xdr:col>
      <xdr:colOff>152400</xdr:colOff>
      <xdr:row>89</xdr:row>
      <xdr:rowOff>149304</xdr:rowOff>
    </xdr:to>
    <xdr:cxnSp macro="">
      <xdr:nvCxnSpPr>
        <xdr:cNvPr id="190" name="直線コネクタ 189"/>
        <xdr:cNvCxnSpPr/>
      </xdr:nvCxnSpPr>
      <xdr:spPr>
        <a:xfrm>
          <a:off x="4114800" y="15390901"/>
          <a:ext cx="838200" cy="1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6746</xdr:rowOff>
    </xdr:from>
    <xdr:ext cx="762000" cy="259045"/>
    <xdr:sp macro="" textlink="">
      <xdr:nvSpPr>
        <xdr:cNvPr id="191" name="人件費・物件費等の状況平均値テキスト"/>
        <xdr:cNvSpPr txBox="1"/>
      </xdr:nvSpPr>
      <xdr:spPr>
        <a:xfrm>
          <a:off x="5041900" y="14237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89</xdr:row>
      <xdr:rowOff>60827</xdr:rowOff>
    </xdr:from>
    <xdr:to>
      <xdr:col>6</xdr:col>
      <xdr:colOff>0</xdr:colOff>
      <xdr:row>89</xdr:row>
      <xdr:rowOff>131851</xdr:rowOff>
    </xdr:to>
    <xdr:cxnSp macro="">
      <xdr:nvCxnSpPr>
        <xdr:cNvPr id="193" name="直線コネクタ 192"/>
        <xdr:cNvCxnSpPr/>
      </xdr:nvCxnSpPr>
      <xdr:spPr>
        <a:xfrm>
          <a:off x="3225800" y="15319877"/>
          <a:ext cx="889000" cy="7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76700</xdr:rowOff>
    </xdr:from>
    <xdr:ext cx="736600" cy="259045"/>
    <xdr:sp macro="" textlink="">
      <xdr:nvSpPr>
        <xdr:cNvPr id="195" name="テキスト ボックス 194"/>
        <xdr:cNvSpPr txBox="1"/>
      </xdr:nvSpPr>
      <xdr:spPr>
        <a:xfrm>
          <a:off x="3733800" y="1413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88</xdr:row>
      <xdr:rowOff>148735</xdr:rowOff>
    </xdr:from>
    <xdr:to>
      <xdr:col>4</xdr:col>
      <xdr:colOff>482600</xdr:colOff>
      <xdr:row>89</xdr:row>
      <xdr:rowOff>60827</xdr:rowOff>
    </xdr:to>
    <xdr:cxnSp macro="">
      <xdr:nvCxnSpPr>
        <xdr:cNvPr id="196" name="直線コネクタ 195"/>
        <xdr:cNvCxnSpPr/>
      </xdr:nvCxnSpPr>
      <xdr:spPr>
        <a:xfrm>
          <a:off x="2336800" y="15236335"/>
          <a:ext cx="889000" cy="8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110315</xdr:rowOff>
    </xdr:from>
    <xdr:ext cx="762000" cy="259045"/>
    <xdr:sp macro="" textlink="">
      <xdr:nvSpPr>
        <xdr:cNvPr id="198" name="テキスト ボックス 197"/>
        <xdr:cNvSpPr txBox="1"/>
      </xdr:nvSpPr>
      <xdr:spPr>
        <a:xfrm>
          <a:off x="2844800" y="143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88</xdr:row>
      <xdr:rowOff>148735</xdr:rowOff>
    </xdr:from>
    <xdr:to>
      <xdr:col>3</xdr:col>
      <xdr:colOff>279400</xdr:colOff>
      <xdr:row>88</xdr:row>
      <xdr:rowOff>161818</xdr:rowOff>
    </xdr:to>
    <xdr:cxnSp macro="">
      <xdr:nvCxnSpPr>
        <xdr:cNvPr id="199" name="直線コネクタ 198"/>
        <xdr:cNvCxnSpPr/>
      </xdr:nvCxnSpPr>
      <xdr:spPr>
        <a:xfrm flipV="1">
          <a:off x="1447800" y="15236335"/>
          <a:ext cx="889000" cy="1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97111</xdr:rowOff>
    </xdr:from>
    <xdr:ext cx="762000" cy="259045"/>
    <xdr:sp macro="" textlink="">
      <xdr:nvSpPr>
        <xdr:cNvPr id="201" name="テキスト ボックス 200"/>
        <xdr:cNvSpPr txBox="1"/>
      </xdr:nvSpPr>
      <xdr:spPr>
        <a:xfrm>
          <a:off x="1955800" y="1432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76895</xdr:rowOff>
    </xdr:from>
    <xdr:ext cx="762000" cy="259045"/>
    <xdr:sp macro="" textlink="">
      <xdr:nvSpPr>
        <xdr:cNvPr id="203" name="テキスト ボックス 202"/>
        <xdr:cNvSpPr txBox="1"/>
      </xdr:nvSpPr>
      <xdr:spPr>
        <a:xfrm>
          <a:off x="1066800" y="1430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89</xdr:row>
      <xdr:rowOff>98504</xdr:rowOff>
    </xdr:from>
    <xdr:to>
      <xdr:col>7</xdr:col>
      <xdr:colOff>203200</xdr:colOff>
      <xdr:row>90</xdr:row>
      <xdr:rowOff>28654</xdr:rowOff>
    </xdr:to>
    <xdr:sp macro="" textlink="">
      <xdr:nvSpPr>
        <xdr:cNvPr id="209" name="円/楕円 208"/>
        <xdr:cNvSpPr/>
      </xdr:nvSpPr>
      <xdr:spPr>
        <a:xfrm>
          <a:off x="4902200" y="1535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165831</xdr:rowOff>
    </xdr:from>
    <xdr:ext cx="762000" cy="259045"/>
    <xdr:sp macro="" textlink="">
      <xdr:nvSpPr>
        <xdr:cNvPr id="210" name="人件費・物件費等の状況該当値テキスト"/>
        <xdr:cNvSpPr txBox="1"/>
      </xdr:nvSpPr>
      <xdr:spPr>
        <a:xfrm>
          <a:off x="5041900" y="1525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179,927</a:t>
          </a:r>
          <a:endParaRPr kumimoji="1" lang="ja-JP" altLang="en-US" sz="1000" b="1">
            <a:solidFill>
              <a:srgbClr val="FF0000"/>
            </a:solidFill>
            <a:latin typeface="ＭＳ Ｐゴシック"/>
          </a:endParaRPr>
        </a:p>
      </xdr:txBody>
    </xdr:sp>
    <xdr:clientData/>
  </xdr:oneCellAnchor>
  <xdr:twoCellAnchor>
    <xdr:from>
      <xdr:col>5</xdr:col>
      <xdr:colOff>635000</xdr:colOff>
      <xdr:row>89</xdr:row>
      <xdr:rowOff>81051</xdr:rowOff>
    </xdr:from>
    <xdr:to>
      <xdr:col>6</xdr:col>
      <xdr:colOff>50800</xdr:colOff>
      <xdr:row>90</xdr:row>
      <xdr:rowOff>11201</xdr:rowOff>
    </xdr:to>
    <xdr:sp macro="" textlink="">
      <xdr:nvSpPr>
        <xdr:cNvPr id="211" name="円/楕円 210"/>
        <xdr:cNvSpPr/>
      </xdr:nvSpPr>
      <xdr:spPr>
        <a:xfrm>
          <a:off x="4064000" y="1534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89</xdr:row>
      <xdr:rowOff>167428</xdr:rowOff>
    </xdr:from>
    <xdr:ext cx="736600" cy="259045"/>
    <xdr:sp macro="" textlink="">
      <xdr:nvSpPr>
        <xdr:cNvPr id="212" name="テキスト ボックス 211"/>
        <xdr:cNvSpPr txBox="1"/>
      </xdr:nvSpPr>
      <xdr:spPr>
        <a:xfrm>
          <a:off x="3733800" y="15426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178,625</a:t>
          </a:r>
          <a:endParaRPr kumimoji="1" lang="ja-JP" altLang="en-US" sz="1000" b="1">
            <a:solidFill>
              <a:srgbClr val="FF0000"/>
            </a:solidFill>
            <a:latin typeface="ＭＳ Ｐゴシック"/>
          </a:endParaRPr>
        </a:p>
      </xdr:txBody>
    </xdr:sp>
    <xdr:clientData/>
  </xdr:oneCellAnchor>
  <xdr:twoCellAnchor>
    <xdr:from>
      <xdr:col>4</xdr:col>
      <xdr:colOff>431800</xdr:colOff>
      <xdr:row>89</xdr:row>
      <xdr:rowOff>10027</xdr:rowOff>
    </xdr:from>
    <xdr:to>
      <xdr:col>4</xdr:col>
      <xdr:colOff>533400</xdr:colOff>
      <xdr:row>89</xdr:row>
      <xdr:rowOff>111627</xdr:rowOff>
    </xdr:to>
    <xdr:sp macro="" textlink="">
      <xdr:nvSpPr>
        <xdr:cNvPr id="213" name="円/楕円 212"/>
        <xdr:cNvSpPr/>
      </xdr:nvSpPr>
      <xdr:spPr>
        <a:xfrm>
          <a:off x="3175000" y="1526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89</xdr:row>
      <xdr:rowOff>96404</xdr:rowOff>
    </xdr:from>
    <xdr:ext cx="762000" cy="259045"/>
    <xdr:sp macro="" textlink="">
      <xdr:nvSpPr>
        <xdr:cNvPr id="214" name="テキスト ボックス 213"/>
        <xdr:cNvSpPr txBox="1"/>
      </xdr:nvSpPr>
      <xdr:spPr>
        <a:xfrm>
          <a:off x="2844800" y="1535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173,327</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97935</xdr:rowOff>
    </xdr:from>
    <xdr:to>
      <xdr:col>3</xdr:col>
      <xdr:colOff>330200</xdr:colOff>
      <xdr:row>89</xdr:row>
      <xdr:rowOff>28085</xdr:rowOff>
    </xdr:to>
    <xdr:sp macro="" textlink="">
      <xdr:nvSpPr>
        <xdr:cNvPr id="215" name="円/楕円 214"/>
        <xdr:cNvSpPr/>
      </xdr:nvSpPr>
      <xdr:spPr>
        <a:xfrm>
          <a:off x="2286000" y="151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89</xdr:row>
      <xdr:rowOff>12862</xdr:rowOff>
    </xdr:from>
    <xdr:ext cx="762000" cy="259045"/>
    <xdr:sp macro="" textlink="">
      <xdr:nvSpPr>
        <xdr:cNvPr id="216" name="テキスト ボックス 215"/>
        <xdr:cNvSpPr txBox="1"/>
      </xdr:nvSpPr>
      <xdr:spPr>
        <a:xfrm>
          <a:off x="1955800" y="1527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167,095</a:t>
          </a:r>
          <a:endParaRPr kumimoji="1" lang="ja-JP" altLang="en-US" sz="1000" b="1">
            <a:solidFill>
              <a:srgbClr val="FF0000"/>
            </a:solidFill>
            <a:latin typeface="ＭＳ Ｐゴシック"/>
          </a:endParaRPr>
        </a:p>
      </xdr:txBody>
    </xdr:sp>
    <xdr:clientData/>
  </xdr:oneCellAnchor>
  <xdr:twoCellAnchor>
    <xdr:from>
      <xdr:col>2</xdr:col>
      <xdr:colOff>25400</xdr:colOff>
      <xdr:row>88</xdr:row>
      <xdr:rowOff>111018</xdr:rowOff>
    </xdr:from>
    <xdr:to>
      <xdr:col>2</xdr:col>
      <xdr:colOff>127000</xdr:colOff>
      <xdr:row>89</xdr:row>
      <xdr:rowOff>41168</xdr:rowOff>
    </xdr:to>
    <xdr:sp macro="" textlink="">
      <xdr:nvSpPr>
        <xdr:cNvPr id="217" name="円/楕円 216"/>
        <xdr:cNvSpPr/>
      </xdr:nvSpPr>
      <xdr:spPr>
        <a:xfrm>
          <a:off x="1397000" y="1519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89</xdr:row>
      <xdr:rowOff>25945</xdr:rowOff>
    </xdr:from>
    <xdr:ext cx="762000" cy="259045"/>
    <xdr:sp macro="" textlink="">
      <xdr:nvSpPr>
        <xdr:cNvPr id="218" name="テキスト ボックス 217"/>
        <xdr:cNvSpPr txBox="1"/>
      </xdr:nvSpPr>
      <xdr:spPr>
        <a:xfrm>
          <a:off x="1066800" y="1528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168,071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地域給制度導入（</a:t>
          </a:r>
          <a:r>
            <a:rPr kumimoji="1" lang="en-US" altLang="ja-JP" sz="1300">
              <a:latin typeface="ＭＳ Ｐゴシック"/>
            </a:rPr>
            <a:t>18</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月）に伴う新給料表（平均△</a:t>
          </a:r>
          <a:r>
            <a:rPr kumimoji="1" lang="en-US" altLang="ja-JP" sz="1300">
              <a:latin typeface="ＭＳ Ｐゴシック"/>
            </a:rPr>
            <a:t>4.8</a:t>
          </a:r>
          <a:r>
            <a:rPr kumimoji="1" lang="ja-JP" altLang="en-US" sz="1300">
              <a:latin typeface="ＭＳ Ｐゴシック"/>
            </a:rPr>
            <a:t>％）への切替、給与制度の総合的見直し（</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月）による給料表の水準の引下げ（平均△</a:t>
          </a:r>
          <a:r>
            <a:rPr kumimoji="1" lang="en-US" altLang="ja-JP" sz="1300">
              <a:latin typeface="ＭＳ Ｐゴシック"/>
            </a:rPr>
            <a:t>2.0</a:t>
          </a:r>
          <a:r>
            <a:rPr kumimoji="1" lang="ja-JP" altLang="en-US" sz="1300">
              <a:latin typeface="ＭＳ Ｐゴシック"/>
            </a:rPr>
            <a:t>％）を国と同様に実施したことにより、類似団体平均を下回る</a:t>
          </a:r>
          <a:r>
            <a:rPr kumimoji="1" lang="en-US" altLang="ja-JP" sz="1300">
              <a:latin typeface="ＭＳ Ｐゴシック"/>
            </a:rPr>
            <a:t>97.4</a:t>
          </a:r>
          <a:r>
            <a:rPr kumimoji="1" lang="ja-JP" altLang="en-US" sz="1300">
              <a:latin typeface="ＭＳ Ｐゴシック"/>
            </a:rPr>
            <a:t>となっているが、職員の構成年齢層の上昇（高齢化）や他団体の激変緩和措置に伴う昇給抑制効果により類似団体との差が縮小傾向にある。今後も定員適正化計画及び行財政改革実施計画に基づき、定員適正化、給与の適正化に取り組む。</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6955</xdr:rowOff>
    </xdr:from>
    <xdr:to>
      <xdr:col>24</xdr:col>
      <xdr:colOff>558800</xdr:colOff>
      <xdr:row>83</xdr:row>
      <xdr:rowOff>18445</xdr:rowOff>
    </xdr:to>
    <xdr:cxnSp macro="">
      <xdr:nvCxnSpPr>
        <xdr:cNvPr id="254" name="直線コネクタ 253"/>
        <xdr:cNvCxnSpPr/>
      </xdr:nvCxnSpPr>
      <xdr:spPr>
        <a:xfrm>
          <a:off x="16179800" y="142373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5"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6955</xdr:rowOff>
    </xdr:from>
    <xdr:to>
      <xdr:col>23</xdr:col>
      <xdr:colOff>406400</xdr:colOff>
      <xdr:row>83</xdr:row>
      <xdr:rowOff>6955</xdr:rowOff>
    </xdr:to>
    <xdr:cxnSp macro="">
      <xdr:nvCxnSpPr>
        <xdr:cNvPr id="257" name="直線コネクタ 256"/>
        <xdr:cNvCxnSpPr/>
      </xdr:nvCxnSpPr>
      <xdr:spPr>
        <a:xfrm>
          <a:off x="15290800" y="14237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58" name="フローチャート : 判断 257"/>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59" name="テキスト ボックス 258"/>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6955</xdr:rowOff>
    </xdr:from>
    <xdr:to>
      <xdr:col>22</xdr:col>
      <xdr:colOff>203200</xdr:colOff>
      <xdr:row>83</xdr:row>
      <xdr:rowOff>6955</xdr:rowOff>
    </xdr:to>
    <xdr:cxnSp macro="">
      <xdr:nvCxnSpPr>
        <xdr:cNvPr id="260" name="直線コネクタ 259"/>
        <xdr:cNvCxnSpPr/>
      </xdr:nvCxnSpPr>
      <xdr:spPr>
        <a:xfrm>
          <a:off x="14401800" y="14237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2" name="テキスト ボックス 261"/>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6955</xdr:rowOff>
    </xdr:from>
    <xdr:to>
      <xdr:col>21</xdr:col>
      <xdr:colOff>0</xdr:colOff>
      <xdr:row>88</xdr:row>
      <xdr:rowOff>68943</xdr:rowOff>
    </xdr:to>
    <xdr:cxnSp macro="">
      <xdr:nvCxnSpPr>
        <xdr:cNvPr id="263" name="直線コネクタ 262"/>
        <xdr:cNvCxnSpPr/>
      </xdr:nvCxnSpPr>
      <xdr:spPr>
        <a:xfrm flipV="1">
          <a:off x="13512800" y="14237305"/>
          <a:ext cx="889000" cy="9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5" name="テキスト ボックス 264"/>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67" name="テキスト ボックス 266"/>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139095</xdr:rowOff>
    </xdr:from>
    <xdr:to>
      <xdr:col>24</xdr:col>
      <xdr:colOff>609600</xdr:colOff>
      <xdr:row>83</xdr:row>
      <xdr:rowOff>69245</xdr:rowOff>
    </xdr:to>
    <xdr:sp macro="" textlink="">
      <xdr:nvSpPr>
        <xdr:cNvPr id="273" name="円/楕円 272"/>
        <xdr:cNvSpPr/>
      </xdr:nvSpPr>
      <xdr:spPr>
        <a:xfrm>
          <a:off x="169672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155622</xdr:rowOff>
    </xdr:from>
    <xdr:ext cx="762000" cy="259045"/>
    <xdr:sp macro="" textlink="">
      <xdr:nvSpPr>
        <xdr:cNvPr id="274" name="給与水準   （国との比較）該当値テキスト"/>
        <xdr:cNvSpPr txBox="1"/>
      </xdr:nvSpPr>
      <xdr:spPr>
        <a:xfrm>
          <a:off x="17106900" y="1404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127605</xdr:rowOff>
    </xdr:from>
    <xdr:to>
      <xdr:col>23</xdr:col>
      <xdr:colOff>457200</xdr:colOff>
      <xdr:row>83</xdr:row>
      <xdr:rowOff>57755</xdr:rowOff>
    </xdr:to>
    <xdr:sp macro="" textlink="">
      <xdr:nvSpPr>
        <xdr:cNvPr id="275" name="円/楕円 274"/>
        <xdr:cNvSpPr/>
      </xdr:nvSpPr>
      <xdr:spPr>
        <a:xfrm>
          <a:off x="16129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67932</xdr:rowOff>
    </xdr:from>
    <xdr:ext cx="736600" cy="259045"/>
    <xdr:sp macro="" textlink="">
      <xdr:nvSpPr>
        <xdr:cNvPr id="276" name="テキスト ボックス 275"/>
        <xdr:cNvSpPr txBox="1"/>
      </xdr:nvSpPr>
      <xdr:spPr>
        <a:xfrm>
          <a:off x="15798800" y="1395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127605</xdr:rowOff>
    </xdr:from>
    <xdr:to>
      <xdr:col>22</xdr:col>
      <xdr:colOff>254000</xdr:colOff>
      <xdr:row>83</xdr:row>
      <xdr:rowOff>57755</xdr:rowOff>
    </xdr:to>
    <xdr:sp macro="" textlink="">
      <xdr:nvSpPr>
        <xdr:cNvPr id="277" name="円/楕円 276"/>
        <xdr:cNvSpPr/>
      </xdr:nvSpPr>
      <xdr:spPr>
        <a:xfrm>
          <a:off x="15240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67932</xdr:rowOff>
    </xdr:from>
    <xdr:ext cx="762000" cy="259045"/>
    <xdr:sp macro="" textlink="">
      <xdr:nvSpPr>
        <xdr:cNvPr id="278" name="テキスト ボックス 277"/>
        <xdr:cNvSpPr txBox="1"/>
      </xdr:nvSpPr>
      <xdr:spPr>
        <a:xfrm>
          <a:off x="14909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127605</xdr:rowOff>
    </xdr:from>
    <xdr:to>
      <xdr:col>21</xdr:col>
      <xdr:colOff>50800</xdr:colOff>
      <xdr:row>83</xdr:row>
      <xdr:rowOff>57755</xdr:rowOff>
    </xdr:to>
    <xdr:sp macro="" textlink="">
      <xdr:nvSpPr>
        <xdr:cNvPr id="279" name="円/楕円 278"/>
        <xdr:cNvSpPr/>
      </xdr:nvSpPr>
      <xdr:spPr>
        <a:xfrm>
          <a:off x="14351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67932</xdr:rowOff>
    </xdr:from>
    <xdr:ext cx="762000" cy="259045"/>
    <xdr:sp macro="" textlink="">
      <xdr:nvSpPr>
        <xdr:cNvPr id="280" name="テキスト ボックス 279"/>
        <xdr:cNvSpPr txBox="1"/>
      </xdr:nvSpPr>
      <xdr:spPr>
        <a:xfrm>
          <a:off x="14020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81" name="円/楕円 280"/>
        <xdr:cNvSpPr/>
      </xdr:nvSpPr>
      <xdr:spPr>
        <a:xfrm>
          <a:off x="13462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82" name="テキスト ボックス 281"/>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市町村合併後、浜田市独自の浜田那賀自治区制度により、支所に多くの職員を配置しているため、類似団体平均を上回る状況となっている。この是正のため平成</a:t>
          </a:r>
          <a:r>
            <a:rPr kumimoji="1" lang="en-US" altLang="ja-JP" sz="1000">
              <a:latin typeface="ＭＳ Ｐゴシック"/>
            </a:rPr>
            <a:t>19</a:t>
          </a:r>
          <a:r>
            <a:rPr kumimoji="1" lang="ja-JP" altLang="en-US" sz="1000">
              <a:latin typeface="ＭＳ Ｐゴシック"/>
            </a:rPr>
            <a:t>年度に策定した「定員適正化計画」（計画期間：</a:t>
          </a:r>
          <a:r>
            <a:rPr kumimoji="1" lang="en-US" altLang="ja-JP" sz="1000">
              <a:latin typeface="ＭＳ Ｐゴシック"/>
            </a:rPr>
            <a:t>20</a:t>
          </a:r>
          <a:r>
            <a:rPr kumimoji="1" lang="ja-JP" altLang="en-US" sz="1000">
              <a:latin typeface="ＭＳ Ｐゴシック"/>
            </a:rPr>
            <a:t>年から</a:t>
          </a:r>
          <a:r>
            <a:rPr kumimoji="1" lang="en-US" altLang="ja-JP" sz="1000">
              <a:latin typeface="ＭＳ Ｐゴシック"/>
            </a:rPr>
            <a:t>29</a:t>
          </a:r>
          <a:r>
            <a:rPr kumimoji="1" lang="ja-JP" altLang="en-US" sz="1000">
              <a:latin typeface="ＭＳ Ｐゴシック"/>
            </a:rPr>
            <a:t>年）により</a:t>
          </a:r>
          <a:r>
            <a:rPr kumimoji="1" lang="en-US" altLang="ja-JP" sz="1000">
              <a:latin typeface="ＭＳ Ｐゴシック"/>
            </a:rPr>
            <a:t>10</a:t>
          </a:r>
          <a:r>
            <a:rPr kumimoji="1" lang="ja-JP" altLang="en-US" sz="1000">
              <a:latin typeface="ＭＳ Ｐゴシック"/>
            </a:rPr>
            <a:t>年間で</a:t>
          </a:r>
          <a:r>
            <a:rPr kumimoji="1" lang="en-US" altLang="ja-JP" sz="1000">
              <a:latin typeface="ＭＳ Ｐゴシック"/>
            </a:rPr>
            <a:t>134</a:t>
          </a:r>
          <a:r>
            <a:rPr kumimoji="1" lang="ja-JP" altLang="en-US" sz="1000">
              <a:latin typeface="ＭＳ Ｐゴシック"/>
            </a:rPr>
            <a:t>名（消防除く）の削減を行うこととし、平成</a:t>
          </a:r>
          <a:r>
            <a:rPr kumimoji="1" lang="en-US" altLang="ja-JP" sz="1000">
              <a:latin typeface="ＭＳ Ｐゴシック"/>
            </a:rPr>
            <a:t>27</a:t>
          </a:r>
          <a:r>
            <a:rPr kumimoji="1" lang="ja-JP" altLang="en-US" sz="1000">
              <a:latin typeface="ＭＳ Ｐゴシック"/>
            </a:rPr>
            <a:t>年度当初では目標に対し</a:t>
          </a:r>
          <a:r>
            <a:rPr kumimoji="1" lang="en-US" altLang="ja-JP" sz="1000">
              <a:latin typeface="ＭＳ Ｐゴシック"/>
            </a:rPr>
            <a:t>19</a:t>
          </a:r>
          <a:r>
            <a:rPr kumimoji="1" lang="ja-JP" altLang="en-US" sz="1000">
              <a:latin typeface="ＭＳ Ｐゴシック"/>
            </a:rPr>
            <a:t>人前倒しで削減が進んだが、住民ニーズへ対応するための新たな施策や各種制度の変更による業務量の増加等により、平成</a:t>
          </a:r>
          <a:r>
            <a:rPr kumimoji="1" lang="en-US" altLang="ja-JP" sz="1000">
              <a:latin typeface="ＭＳ Ｐゴシック"/>
            </a:rPr>
            <a:t>27</a:t>
          </a:r>
          <a:r>
            <a:rPr kumimoji="1" lang="ja-JP" altLang="en-US" sz="1000">
              <a:latin typeface="ＭＳ Ｐゴシック"/>
            </a:rPr>
            <a:t>年度において削減を緩やかにすることを目的として、目標年度を平成</a:t>
          </a:r>
          <a:r>
            <a:rPr kumimoji="1" lang="en-US" altLang="ja-JP" sz="1000">
              <a:latin typeface="ＭＳ Ｐゴシック"/>
            </a:rPr>
            <a:t>29</a:t>
          </a:r>
          <a:r>
            <a:rPr kumimoji="1" lang="ja-JP" altLang="en-US" sz="1000">
              <a:latin typeface="ＭＳ Ｐゴシック"/>
            </a:rPr>
            <a:t>年度から平成</a:t>
          </a:r>
          <a:r>
            <a:rPr kumimoji="1" lang="en-US" altLang="ja-JP" sz="1000">
              <a:latin typeface="ＭＳ Ｐゴシック"/>
            </a:rPr>
            <a:t>33</a:t>
          </a:r>
          <a:r>
            <a:rPr kumimoji="1" lang="ja-JP" altLang="en-US" sz="1000">
              <a:latin typeface="ＭＳ Ｐゴシック"/>
            </a:rPr>
            <a:t>年度へ延長、削減数を</a:t>
          </a:r>
          <a:r>
            <a:rPr kumimoji="1" lang="en-US" altLang="ja-JP" sz="1000">
              <a:latin typeface="ＭＳ Ｐゴシック"/>
            </a:rPr>
            <a:t>134</a:t>
          </a:r>
          <a:r>
            <a:rPr kumimoji="1" lang="ja-JP" altLang="en-US" sz="1000">
              <a:latin typeface="ＭＳ Ｐゴシック"/>
            </a:rPr>
            <a:t>名から</a:t>
          </a:r>
          <a:r>
            <a:rPr kumimoji="1" lang="en-US" altLang="ja-JP" sz="1000">
              <a:latin typeface="ＭＳ Ｐゴシック"/>
            </a:rPr>
            <a:t>144</a:t>
          </a:r>
          <a:r>
            <a:rPr kumimoji="1" lang="ja-JP" altLang="en-US" sz="1000">
              <a:latin typeface="ＭＳ Ｐゴシック"/>
            </a:rPr>
            <a:t>名に変更することを主な内容とした計画の見直しを行った。</a:t>
          </a:r>
        </a:p>
        <a:p>
          <a:r>
            <a:rPr kumimoji="1" lang="ja-JP" altLang="en-US" sz="1000">
              <a:latin typeface="ＭＳ Ｐゴシック"/>
            </a:rPr>
            <a:t>　平成</a:t>
          </a:r>
          <a:r>
            <a:rPr kumimoji="1" lang="en-US" altLang="ja-JP" sz="1000">
              <a:latin typeface="ＭＳ Ｐゴシック"/>
            </a:rPr>
            <a:t>28</a:t>
          </a:r>
          <a:r>
            <a:rPr kumimoji="1" lang="ja-JP" altLang="en-US" sz="1000">
              <a:latin typeface="ＭＳ Ｐゴシック"/>
            </a:rPr>
            <a:t>年度当初では、見直した計画における職員数</a:t>
          </a:r>
          <a:r>
            <a:rPr kumimoji="1" lang="en-US" altLang="ja-JP" sz="1000">
              <a:latin typeface="ＭＳ Ｐゴシック"/>
            </a:rPr>
            <a:t>(</a:t>
          </a:r>
          <a:r>
            <a:rPr kumimoji="1" lang="ja-JP" altLang="en-US" sz="1000">
              <a:latin typeface="ＭＳ Ｐゴシック"/>
            </a:rPr>
            <a:t>消防除く</a:t>
          </a:r>
          <a:r>
            <a:rPr kumimoji="1" lang="en-US" altLang="ja-JP" sz="1000">
              <a:latin typeface="ＭＳ Ｐゴシック"/>
            </a:rPr>
            <a:t>)</a:t>
          </a:r>
          <a:r>
            <a:rPr kumimoji="1" lang="ja-JP" altLang="en-US" sz="1000">
              <a:latin typeface="ＭＳ Ｐゴシック"/>
            </a:rPr>
            <a:t>の目標値</a:t>
          </a:r>
          <a:r>
            <a:rPr kumimoji="1" lang="en-US" altLang="ja-JP" sz="1000">
              <a:latin typeface="ＭＳ Ｐゴシック"/>
            </a:rPr>
            <a:t>568</a:t>
          </a:r>
          <a:r>
            <a:rPr kumimoji="1" lang="ja-JP" altLang="en-US" sz="1000">
              <a:latin typeface="ＭＳ Ｐゴシック"/>
            </a:rPr>
            <a:t>人に対し、</a:t>
          </a:r>
          <a:r>
            <a:rPr kumimoji="1" lang="en-US" altLang="ja-JP" sz="1000">
              <a:latin typeface="ＭＳ Ｐゴシック"/>
            </a:rPr>
            <a:t>567</a:t>
          </a:r>
          <a:r>
            <a:rPr kumimoji="1" lang="ja-JP" altLang="en-US" sz="1000">
              <a:latin typeface="ＭＳ Ｐゴシック"/>
            </a:rPr>
            <a:t>人となっている。今後も、この目標数値の達成に向け、職員の適正配置、民営化・民間委託の推進、組織間連携による効率化、支所機能の見直し等に取り組むこととしている。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50377</xdr:rowOff>
    </xdr:from>
    <xdr:to>
      <xdr:col>24</xdr:col>
      <xdr:colOff>558800</xdr:colOff>
      <xdr:row>66</xdr:row>
      <xdr:rowOff>58420</xdr:rowOff>
    </xdr:to>
    <xdr:cxnSp macro="">
      <xdr:nvCxnSpPr>
        <xdr:cNvPr id="317" name="直線コネクタ 316"/>
        <xdr:cNvCxnSpPr/>
      </xdr:nvCxnSpPr>
      <xdr:spPr>
        <a:xfrm>
          <a:off x="16179800" y="1136607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119821</xdr:rowOff>
    </xdr:from>
    <xdr:ext cx="762000" cy="259045"/>
    <xdr:sp macro="" textlink="">
      <xdr:nvSpPr>
        <xdr:cNvPr id="318" name="定員管理の状況平均値テキスト"/>
        <xdr:cNvSpPr txBox="1"/>
      </xdr:nvSpPr>
      <xdr:spPr>
        <a:xfrm>
          <a:off x="17106900" y="1023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34290</xdr:rowOff>
    </xdr:from>
    <xdr:to>
      <xdr:col>23</xdr:col>
      <xdr:colOff>406400</xdr:colOff>
      <xdr:row>66</xdr:row>
      <xdr:rowOff>50377</xdr:rowOff>
    </xdr:to>
    <xdr:cxnSp macro="">
      <xdr:nvCxnSpPr>
        <xdr:cNvPr id="320" name="直線コネクタ 319"/>
        <xdr:cNvCxnSpPr/>
      </xdr:nvCxnSpPr>
      <xdr:spPr>
        <a:xfrm>
          <a:off x="15290800" y="113499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1" name="フローチャート : 判断 320"/>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22" name="テキスト ボックス 321"/>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10160</xdr:rowOff>
    </xdr:from>
    <xdr:to>
      <xdr:col>22</xdr:col>
      <xdr:colOff>203200</xdr:colOff>
      <xdr:row>66</xdr:row>
      <xdr:rowOff>34290</xdr:rowOff>
    </xdr:to>
    <xdr:cxnSp macro="">
      <xdr:nvCxnSpPr>
        <xdr:cNvPr id="323" name="直線コネクタ 322"/>
        <xdr:cNvCxnSpPr/>
      </xdr:nvCxnSpPr>
      <xdr:spPr>
        <a:xfrm>
          <a:off x="14401800" y="113258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25" name="テキスト ボックス 324"/>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10160</xdr:rowOff>
    </xdr:from>
    <xdr:to>
      <xdr:col>21</xdr:col>
      <xdr:colOff>0</xdr:colOff>
      <xdr:row>66</xdr:row>
      <xdr:rowOff>48366</xdr:rowOff>
    </xdr:to>
    <xdr:cxnSp macro="">
      <xdr:nvCxnSpPr>
        <xdr:cNvPr id="326" name="直線コネクタ 325"/>
        <xdr:cNvCxnSpPr/>
      </xdr:nvCxnSpPr>
      <xdr:spPr>
        <a:xfrm flipV="1">
          <a:off x="13512800" y="11325860"/>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59178</xdr:rowOff>
    </xdr:from>
    <xdr:ext cx="762000" cy="259045"/>
    <xdr:sp macro="" textlink="">
      <xdr:nvSpPr>
        <xdr:cNvPr id="328" name="テキスト ボックス 327"/>
        <xdr:cNvSpPr txBox="1"/>
      </xdr:nvSpPr>
      <xdr:spPr>
        <a:xfrm>
          <a:off x="14020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75265</xdr:rowOff>
    </xdr:from>
    <xdr:ext cx="762000" cy="259045"/>
    <xdr:sp macro="" textlink="">
      <xdr:nvSpPr>
        <xdr:cNvPr id="330" name="テキスト ボックス 329"/>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66</xdr:row>
      <xdr:rowOff>7620</xdr:rowOff>
    </xdr:from>
    <xdr:to>
      <xdr:col>24</xdr:col>
      <xdr:colOff>609600</xdr:colOff>
      <xdr:row>66</xdr:row>
      <xdr:rowOff>109220</xdr:rowOff>
    </xdr:to>
    <xdr:sp macro="" textlink="">
      <xdr:nvSpPr>
        <xdr:cNvPr id="336" name="円/楕円 335"/>
        <xdr:cNvSpPr/>
      </xdr:nvSpPr>
      <xdr:spPr>
        <a:xfrm>
          <a:off x="169672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151147</xdr:rowOff>
    </xdr:from>
    <xdr:ext cx="762000" cy="259045"/>
    <xdr:sp macro="" textlink="">
      <xdr:nvSpPr>
        <xdr:cNvPr id="337" name="定員管理の状況該当値テキスト"/>
        <xdr:cNvSpPr txBox="1"/>
      </xdr:nvSpPr>
      <xdr:spPr>
        <a:xfrm>
          <a:off x="17106900" y="1129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171027</xdr:rowOff>
    </xdr:from>
    <xdr:to>
      <xdr:col>23</xdr:col>
      <xdr:colOff>457200</xdr:colOff>
      <xdr:row>66</xdr:row>
      <xdr:rowOff>101177</xdr:rowOff>
    </xdr:to>
    <xdr:sp macro="" textlink="">
      <xdr:nvSpPr>
        <xdr:cNvPr id="338" name="円/楕円 337"/>
        <xdr:cNvSpPr/>
      </xdr:nvSpPr>
      <xdr:spPr>
        <a:xfrm>
          <a:off x="16129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85954</xdr:rowOff>
    </xdr:from>
    <xdr:ext cx="736600" cy="259045"/>
    <xdr:sp macro="" textlink="">
      <xdr:nvSpPr>
        <xdr:cNvPr id="339" name="テキスト ボックス 338"/>
        <xdr:cNvSpPr txBox="1"/>
      </xdr:nvSpPr>
      <xdr:spPr>
        <a:xfrm>
          <a:off x="15798800" y="1140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154940</xdr:rowOff>
    </xdr:from>
    <xdr:to>
      <xdr:col>22</xdr:col>
      <xdr:colOff>254000</xdr:colOff>
      <xdr:row>66</xdr:row>
      <xdr:rowOff>85090</xdr:rowOff>
    </xdr:to>
    <xdr:sp macro="" textlink="">
      <xdr:nvSpPr>
        <xdr:cNvPr id="340" name="円/楕円 339"/>
        <xdr:cNvSpPr/>
      </xdr:nvSpPr>
      <xdr:spPr>
        <a:xfrm>
          <a:off x="15240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69867</xdr:rowOff>
    </xdr:from>
    <xdr:ext cx="762000" cy="259045"/>
    <xdr:sp macro="" textlink="">
      <xdr:nvSpPr>
        <xdr:cNvPr id="341" name="テキスト ボックス 340"/>
        <xdr:cNvSpPr txBox="1"/>
      </xdr:nvSpPr>
      <xdr:spPr>
        <a:xfrm>
          <a:off x="14909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130810</xdr:rowOff>
    </xdr:from>
    <xdr:to>
      <xdr:col>21</xdr:col>
      <xdr:colOff>50800</xdr:colOff>
      <xdr:row>66</xdr:row>
      <xdr:rowOff>60960</xdr:rowOff>
    </xdr:to>
    <xdr:sp macro="" textlink="">
      <xdr:nvSpPr>
        <xdr:cNvPr id="342" name="円/楕円 341"/>
        <xdr:cNvSpPr/>
      </xdr:nvSpPr>
      <xdr:spPr>
        <a:xfrm>
          <a:off x="14351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45737</xdr:rowOff>
    </xdr:from>
    <xdr:ext cx="762000" cy="259045"/>
    <xdr:sp macro="" textlink="">
      <xdr:nvSpPr>
        <xdr:cNvPr id="343" name="テキスト ボックス 342"/>
        <xdr:cNvSpPr txBox="1"/>
      </xdr:nvSpPr>
      <xdr:spPr>
        <a:xfrm>
          <a:off x="14020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169016</xdr:rowOff>
    </xdr:from>
    <xdr:to>
      <xdr:col>19</xdr:col>
      <xdr:colOff>533400</xdr:colOff>
      <xdr:row>66</xdr:row>
      <xdr:rowOff>99166</xdr:rowOff>
    </xdr:to>
    <xdr:sp macro="" textlink="">
      <xdr:nvSpPr>
        <xdr:cNvPr id="344" name="円/楕円 343"/>
        <xdr:cNvSpPr/>
      </xdr:nvSpPr>
      <xdr:spPr>
        <a:xfrm>
          <a:off x="13462000" y="1131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83943</xdr:rowOff>
    </xdr:from>
    <xdr:ext cx="762000" cy="259045"/>
    <xdr:sp macro="" textlink="">
      <xdr:nvSpPr>
        <xdr:cNvPr id="345" name="テキスト ボックス 344"/>
        <xdr:cNvSpPr txBox="1"/>
      </xdr:nvSpPr>
      <xdr:spPr>
        <a:xfrm>
          <a:off x="13131800" y="1139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公債費負担のピークであった</a:t>
          </a:r>
          <a:r>
            <a:rPr kumimoji="1" lang="en-US" altLang="ja-JP" sz="1100">
              <a:latin typeface="ＭＳ Ｐゴシック"/>
            </a:rPr>
            <a:t>17</a:t>
          </a:r>
          <a:r>
            <a:rPr kumimoji="1" lang="ja-JP" altLang="en-US" sz="1100">
              <a:latin typeface="ＭＳ Ｐゴシック"/>
            </a:rPr>
            <a:t>年度（単年度：</a:t>
          </a:r>
          <a:r>
            <a:rPr kumimoji="1" lang="en-US" altLang="ja-JP" sz="1100">
              <a:latin typeface="ＭＳ Ｐゴシック"/>
            </a:rPr>
            <a:t>25.7</a:t>
          </a:r>
          <a:r>
            <a:rPr kumimoji="1" lang="ja-JP" altLang="en-US" sz="1100">
              <a:latin typeface="ＭＳ Ｐゴシック"/>
            </a:rPr>
            <a:t>％）、</a:t>
          </a:r>
          <a:r>
            <a:rPr kumimoji="1" lang="en-US" altLang="ja-JP" sz="1100">
              <a:latin typeface="ＭＳ Ｐゴシック"/>
            </a:rPr>
            <a:t>18</a:t>
          </a:r>
          <a:r>
            <a:rPr kumimoji="1" lang="ja-JP" altLang="en-US" sz="1100">
              <a:latin typeface="ＭＳ Ｐゴシック"/>
            </a:rPr>
            <a:t>年度（単年度：</a:t>
          </a:r>
          <a:r>
            <a:rPr kumimoji="1" lang="en-US" altLang="ja-JP" sz="1100">
              <a:latin typeface="ＭＳ Ｐゴシック"/>
            </a:rPr>
            <a:t>26.0</a:t>
          </a:r>
          <a:r>
            <a:rPr kumimoji="1" lang="ja-JP" altLang="en-US" sz="1100">
              <a:latin typeface="ＭＳ Ｐゴシック"/>
            </a:rPr>
            <a:t>％）以降は、公債費及び公債費に準ずる債務負担行為の繰上償還の実施（</a:t>
          </a:r>
          <a:r>
            <a:rPr kumimoji="1" lang="en-US" altLang="ja-JP" sz="1100">
              <a:latin typeface="ＭＳ Ｐゴシック"/>
            </a:rPr>
            <a:t>18</a:t>
          </a:r>
          <a:r>
            <a:rPr kumimoji="1" lang="ja-JP" altLang="en-US" sz="1100">
              <a:latin typeface="ＭＳ Ｐゴシック"/>
            </a:rPr>
            <a:t>年度から</a:t>
          </a:r>
          <a:r>
            <a:rPr kumimoji="1" lang="en-US" altLang="ja-JP" sz="1100">
              <a:latin typeface="ＭＳ Ｐゴシック"/>
            </a:rPr>
            <a:t>28</a:t>
          </a:r>
          <a:r>
            <a:rPr kumimoji="1" lang="ja-JP" altLang="en-US" sz="1100">
              <a:latin typeface="ＭＳ Ｐゴシック"/>
            </a:rPr>
            <a:t>年度までの</a:t>
          </a:r>
          <a:r>
            <a:rPr kumimoji="1" lang="en-US" altLang="ja-JP" sz="1100">
              <a:latin typeface="ＭＳ Ｐゴシック"/>
            </a:rPr>
            <a:t>11</a:t>
          </a:r>
          <a:r>
            <a:rPr kumimoji="1" lang="ja-JP" altLang="en-US" sz="1100">
              <a:latin typeface="ＭＳ Ｐゴシック"/>
            </a:rPr>
            <a:t>ヶ年度にて実施）により、単年度数値は逓減し、</a:t>
          </a:r>
          <a:r>
            <a:rPr kumimoji="1" lang="en-US" altLang="ja-JP" sz="1100">
              <a:latin typeface="ＭＳ Ｐゴシック"/>
            </a:rPr>
            <a:t>3</a:t>
          </a:r>
          <a:r>
            <a:rPr kumimoji="1" lang="ja-JP" altLang="en-US" sz="1100">
              <a:latin typeface="ＭＳ Ｐゴシック"/>
            </a:rPr>
            <a:t>ヶ年度平均数値は対前年度比</a:t>
          </a:r>
          <a:r>
            <a:rPr kumimoji="1" lang="en-US" altLang="ja-JP" sz="1100">
              <a:latin typeface="ＭＳ Ｐゴシック"/>
            </a:rPr>
            <a:t>0.7</a:t>
          </a:r>
          <a:r>
            <a:rPr kumimoji="1" lang="ja-JP" altLang="en-US" sz="1100">
              <a:latin typeface="ＭＳ Ｐゴシック"/>
            </a:rPr>
            <a:t>改善し、</a:t>
          </a:r>
          <a:r>
            <a:rPr kumimoji="1" lang="en-US" altLang="ja-JP" sz="1100">
              <a:latin typeface="ＭＳ Ｐゴシック"/>
            </a:rPr>
            <a:t>9.9</a:t>
          </a:r>
          <a:r>
            <a:rPr kumimoji="1" lang="ja-JP" altLang="en-US" sz="1100">
              <a:latin typeface="ＭＳ Ｐゴシック"/>
            </a:rPr>
            <a:t>％となった。今後は、公営企業債の償還の財源に充てたと認められる繰入金が増加傾向にあることや、</a:t>
          </a:r>
          <a:r>
            <a:rPr kumimoji="1" lang="en-US" altLang="ja-JP" sz="1100">
              <a:latin typeface="ＭＳ Ｐゴシック"/>
            </a:rPr>
            <a:t>27</a:t>
          </a:r>
          <a:r>
            <a:rPr kumimoji="1" lang="ja-JP" altLang="en-US" sz="1100">
              <a:latin typeface="ＭＳ Ｐゴシック"/>
            </a:rPr>
            <a:t>年度までに集中的に投資を行ったことが分子を悪化させる要因となるが、更なる繰上償還を実施し、また、ピーク時に元利償還金の大きな割合を占めた交付税算入の少ない地方債から過疎債、合併特例債等の交付税算入の手厚い地方債の借入にシフトしていることから、算入公債費の増が見込まれる。比率は一時的に悪化の傾向を示すが、平成</a:t>
          </a:r>
          <a:r>
            <a:rPr kumimoji="1" lang="en-US" altLang="ja-JP" sz="1100">
              <a:latin typeface="ＭＳ Ｐゴシック"/>
            </a:rPr>
            <a:t>34</a:t>
          </a:r>
          <a:r>
            <a:rPr kumimoji="1" lang="ja-JP" altLang="en-US" sz="1100">
              <a:latin typeface="ＭＳ Ｐゴシック"/>
            </a:rPr>
            <a:t>年度以降は低減していく見込みである。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120968</xdr:rowOff>
    </xdr:from>
    <xdr:to>
      <xdr:col>24</xdr:col>
      <xdr:colOff>558800</xdr:colOff>
      <xdr:row>40</xdr:row>
      <xdr:rowOff>163195</xdr:rowOff>
    </xdr:to>
    <xdr:cxnSp macro="">
      <xdr:nvCxnSpPr>
        <xdr:cNvPr id="375" name="直線コネクタ 374"/>
        <xdr:cNvCxnSpPr/>
      </xdr:nvCxnSpPr>
      <xdr:spPr>
        <a:xfrm flipV="1">
          <a:off x="16179800" y="6978968"/>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76" name="公債費負担の状況平均値テキスト"/>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163195</xdr:rowOff>
    </xdr:from>
    <xdr:to>
      <xdr:col>23</xdr:col>
      <xdr:colOff>406400</xdr:colOff>
      <xdr:row>41</xdr:row>
      <xdr:rowOff>76200</xdr:rowOff>
    </xdr:to>
    <xdr:cxnSp macro="">
      <xdr:nvCxnSpPr>
        <xdr:cNvPr id="378" name="直線コネクタ 377"/>
        <xdr:cNvCxnSpPr/>
      </xdr:nvCxnSpPr>
      <xdr:spPr>
        <a:xfrm flipV="1">
          <a:off x="15290800" y="702119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9" name="フローチャート : 判断 378"/>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7002</xdr:rowOff>
    </xdr:from>
    <xdr:ext cx="736600" cy="259045"/>
    <xdr:sp macro="" textlink="">
      <xdr:nvSpPr>
        <xdr:cNvPr id="380" name="テキスト ボックス 379"/>
        <xdr:cNvSpPr txBox="1"/>
      </xdr:nvSpPr>
      <xdr:spPr>
        <a:xfrm>
          <a:off x="15798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76200</xdr:rowOff>
    </xdr:from>
    <xdr:to>
      <xdr:col>22</xdr:col>
      <xdr:colOff>203200</xdr:colOff>
      <xdr:row>41</xdr:row>
      <xdr:rowOff>160655</xdr:rowOff>
    </xdr:to>
    <xdr:cxnSp macro="">
      <xdr:nvCxnSpPr>
        <xdr:cNvPr id="381" name="直線コネクタ 380"/>
        <xdr:cNvCxnSpPr/>
      </xdr:nvCxnSpPr>
      <xdr:spPr>
        <a:xfrm flipV="1">
          <a:off x="14401800" y="710565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83" name="テキスト ボックス 382"/>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160655</xdr:rowOff>
    </xdr:from>
    <xdr:to>
      <xdr:col>21</xdr:col>
      <xdr:colOff>0</xdr:colOff>
      <xdr:row>42</xdr:row>
      <xdr:rowOff>55563</xdr:rowOff>
    </xdr:to>
    <xdr:cxnSp macro="">
      <xdr:nvCxnSpPr>
        <xdr:cNvPr id="384" name="直線コネクタ 383"/>
        <xdr:cNvCxnSpPr/>
      </xdr:nvCxnSpPr>
      <xdr:spPr>
        <a:xfrm flipV="1">
          <a:off x="13512800" y="719010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386" name="テキスト ボックス 385"/>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34624</xdr:rowOff>
    </xdr:from>
    <xdr:ext cx="762000" cy="259045"/>
    <xdr:sp macro="" textlink="">
      <xdr:nvSpPr>
        <xdr:cNvPr id="388" name="テキスト ボックス 387"/>
        <xdr:cNvSpPr txBox="1"/>
      </xdr:nvSpPr>
      <xdr:spPr>
        <a:xfrm>
          <a:off x="13131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70168</xdr:rowOff>
    </xdr:from>
    <xdr:to>
      <xdr:col>24</xdr:col>
      <xdr:colOff>609600</xdr:colOff>
      <xdr:row>41</xdr:row>
      <xdr:rowOff>318</xdr:rowOff>
    </xdr:to>
    <xdr:sp macro="" textlink="">
      <xdr:nvSpPr>
        <xdr:cNvPr id="394" name="円/楕円 393"/>
        <xdr:cNvSpPr/>
      </xdr:nvSpPr>
      <xdr:spPr>
        <a:xfrm>
          <a:off x="169672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42245</xdr:rowOff>
    </xdr:from>
    <xdr:ext cx="762000" cy="259045"/>
    <xdr:sp macro="" textlink="">
      <xdr:nvSpPr>
        <xdr:cNvPr id="395" name="公債費負担の状況該当値テキスト"/>
        <xdr:cNvSpPr txBox="1"/>
      </xdr:nvSpPr>
      <xdr:spPr>
        <a:xfrm>
          <a:off x="17106900" y="690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112395</xdr:rowOff>
    </xdr:from>
    <xdr:to>
      <xdr:col>23</xdr:col>
      <xdr:colOff>457200</xdr:colOff>
      <xdr:row>41</xdr:row>
      <xdr:rowOff>42545</xdr:rowOff>
    </xdr:to>
    <xdr:sp macro="" textlink="">
      <xdr:nvSpPr>
        <xdr:cNvPr id="396" name="円/楕円 395"/>
        <xdr:cNvSpPr/>
      </xdr:nvSpPr>
      <xdr:spPr>
        <a:xfrm>
          <a:off x="161290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27322</xdr:rowOff>
    </xdr:from>
    <xdr:ext cx="736600" cy="259045"/>
    <xdr:sp macro="" textlink="">
      <xdr:nvSpPr>
        <xdr:cNvPr id="397" name="テキスト ボックス 396"/>
        <xdr:cNvSpPr txBox="1"/>
      </xdr:nvSpPr>
      <xdr:spPr>
        <a:xfrm>
          <a:off x="15798800" y="705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25400</xdr:rowOff>
    </xdr:from>
    <xdr:to>
      <xdr:col>22</xdr:col>
      <xdr:colOff>254000</xdr:colOff>
      <xdr:row>41</xdr:row>
      <xdr:rowOff>127000</xdr:rowOff>
    </xdr:to>
    <xdr:sp macro="" textlink="">
      <xdr:nvSpPr>
        <xdr:cNvPr id="398" name="円/楕円 397"/>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111777</xdr:rowOff>
    </xdr:from>
    <xdr:ext cx="762000" cy="259045"/>
    <xdr:sp macro="" textlink="">
      <xdr:nvSpPr>
        <xdr:cNvPr id="399" name="テキスト ボックス 398"/>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109855</xdr:rowOff>
    </xdr:from>
    <xdr:to>
      <xdr:col>21</xdr:col>
      <xdr:colOff>50800</xdr:colOff>
      <xdr:row>42</xdr:row>
      <xdr:rowOff>40005</xdr:rowOff>
    </xdr:to>
    <xdr:sp macro="" textlink="">
      <xdr:nvSpPr>
        <xdr:cNvPr id="400" name="円/楕円 399"/>
        <xdr:cNvSpPr/>
      </xdr:nvSpPr>
      <xdr:spPr>
        <a:xfrm>
          <a:off x="14351000" y="71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24782</xdr:rowOff>
    </xdr:from>
    <xdr:ext cx="762000" cy="259045"/>
    <xdr:sp macro="" textlink="">
      <xdr:nvSpPr>
        <xdr:cNvPr id="401" name="テキスト ボックス 400"/>
        <xdr:cNvSpPr txBox="1"/>
      </xdr:nvSpPr>
      <xdr:spPr>
        <a:xfrm>
          <a:off x="14020800" y="722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4763</xdr:rowOff>
    </xdr:from>
    <xdr:to>
      <xdr:col>19</xdr:col>
      <xdr:colOff>533400</xdr:colOff>
      <xdr:row>42</xdr:row>
      <xdr:rowOff>106363</xdr:rowOff>
    </xdr:to>
    <xdr:sp macro="" textlink="">
      <xdr:nvSpPr>
        <xdr:cNvPr id="402" name="円/楕円 401"/>
        <xdr:cNvSpPr/>
      </xdr:nvSpPr>
      <xdr:spPr>
        <a:xfrm>
          <a:off x="13462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91140</xdr:rowOff>
    </xdr:from>
    <xdr:ext cx="762000" cy="259045"/>
    <xdr:sp macro="" textlink="">
      <xdr:nvSpPr>
        <xdr:cNvPr id="403" name="テキスト ボックス 402"/>
        <xdr:cNvSpPr txBox="1"/>
      </xdr:nvSpPr>
      <xdr:spPr>
        <a:xfrm>
          <a:off x="13131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地方債残高は増加傾向にあるが、これは臨時財政対策債の残高の増加及び</a:t>
          </a:r>
          <a:r>
            <a:rPr kumimoji="1" lang="en-US" altLang="ja-JP" sz="1200">
              <a:latin typeface="ＭＳ Ｐゴシック"/>
            </a:rPr>
            <a:t>27</a:t>
          </a:r>
          <a:r>
            <a:rPr kumimoji="1" lang="ja-JP" altLang="en-US" sz="1200">
              <a:latin typeface="ＭＳ Ｐゴシック"/>
            </a:rPr>
            <a:t>年度までに集中的に投資を行ったことによる影響が表れたためである。公債費に準ずる債務負担行為に基づく支出を繰上償還したことにより債務負担行為額支出予定額が</a:t>
          </a:r>
          <a:r>
            <a:rPr kumimoji="1" lang="en-US" altLang="ja-JP" sz="1200">
              <a:latin typeface="ＭＳ Ｐゴシック"/>
            </a:rPr>
            <a:t>23</a:t>
          </a:r>
          <a:r>
            <a:rPr kumimoji="1" lang="ja-JP" altLang="en-US" sz="1200">
              <a:latin typeface="ＭＳ Ｐゴシック"/>
            </a:rPr>
            <a:t>年度以降ほぼゼロとなり、また、過疎債、合併特例債等交付税算入の大きい起債を中心としているため、基準財政需要額算入見込額が増となり、将来負担比率は対前年度比</a:t>
          </a:r>
          <a:r>
            <a:rPr kumimoji="1" lang="en-US" altLang="ja-JP" sz="1200">
              <a:latin typeface="ＭＳ Ｐゴシック"/>
            </a:rPr>
            <a:t>10.5</a:t>
          </a:r>
          <a:r>
            <a:rPr kumimoji="1" lang="ja-JP" altLang="en-US" sz="1200">
              <a:latin typeface="ＭＳ Ｐゴシック"/>
            </a:rPr>
            <a:t>改善し、</a:t>
          </a:r>
          <a:r>
            <a:rPr kumimoji="1" lang="en-US" altLang="ja-JP" sz="1200">
              <a:latin typeface="ＭＳ Ｐゴシック"/>
            </a:rPr>
            <a:t>82.6</a:t>
          </a:r>
          <a:r>
            <a:rPr kumimoji="1" lang="ja-JP" altLang="en-US" sz="1200">
              <a:latin typeface="ＭＳ Ｐゴシック"/>
            </a:rPr>
            <a:t>％となった。今後は、分子は基本的には現行の水準を維持かやや上回ることになるが、増に見合った算入公債費等の充当可能財源の確保により、比率の現行水準維持に努める。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120396</xdr:rowOff>
    </xdr:from>
    <xdr:to>
      <xdr:col>24</xdr:col>
      <xdr:colOff>558800</xdr:colOff>
      <xdr:row>18</xdr:row>
      <xdr:rowOff>33401</xdr:rowOff>
    </xdr:to>
    <xdr:cxnSp macro="">
      <xdr:nvCxnSpPr>
        <xdr:cNvPr id="437" name="直線コネクタ 436"/>
        <xdr:cNvCxnSpPr/>
      </xdr:nvCxnSpPr>
      <xdr:spPr>
        <a:xfrm flipV="1">
          <a:off x="16179800" y="3035046"/>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48573</xdr:rowOff>
    </xdr:from>
    <xdr:ext cx="762000" cy="259045"/>
    <xdr:sp macro="" textlink="">
      <xdr:nvSpPr>
        <xdr:cNvPr id="438" name="将来負担の状況平均値テキスト"/>
        <xdr:cNvSpPr txBox="1"/>
      </xdr:nvSpPr>
      <xdr:spPr>
        <a:xfrm>
          <a:off x="17106900" y="2448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9" name="フローチャート : 判断 438"/>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33401</xdr:rowOff>
    </xdr:from>
    <xdr:to>
      <xdr:col>23</xdr:col>
      <xdr:colOff>406400</xdr:colOff>
      <xdr:row>18</xdr:row>
      <xdr:rowOff>141182</xdr:rowOff>
    </xdr:to>
    <xdr:cxnSp macro="">
      <xdr:nvCxnSpPr>
        <xdr:cNvPr id="440" name="直線コネクタ 439"/>
        <xdr:cNvCxnSpPr/>
      </xdr:nvCxnSpPr>
      <xdr:spPr>
        <a:xfrm flipV="1">
          <a:off x="15290800" y="3119501"/>
          <a:ext cx="889000" cy="10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41" name="フローチャート : 判断 440"/>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42" name="テキスト ボックス 441"/>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141182</xdr:rowOff>
    </xdr:from>
    <xdr:to>
      <xdr:col>22</xdr:col>
      <xdr:colOff>203200</xdr:colOff>
      <xdr:row>19</xdr:row>
      <xdr:rowOff>44534</xdr:rowOff>
    </xdr:to>
    <xdr:cxnSp macro="">
      <xdr:nvCxnSpPr>
        <xdr:cNvPr id="443" name="直線コネクタ 442"/>
        <xdr:cNvCxnSpPr/>
      </xdr:nvCxnSpPr>
      <xdr:spPr>
        <a:xfrm flipV="1">
          <a:off x="14401800" y="3227282"/>
          <a:ext cx="889000" cy="7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44" name="フローチャート : 判断 443"/>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5" name="テキスト ボックス 444"/>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44534</xdr:rowOff>
    </xdr:from>
    <xdr:to>
      <xdr:col>21</xdr:col>
      <xdr:colOff>0</xdr:colOff>
      <xdr:row>19</xdr:row>
      <xdr:rowOff>68665</xdr:rowOff>
    </xdr:to>
    <xdr:cxnSp macro="">
      <xdr:nvCxnSpPr>
        <xdr:cNvPr id="446" name="直線コネクタ 445"/>
        <xdr:cNvCxnSpPr/>
      </xdr:nvCxnSpPr>
      <xdr:spPr>
        <a:xfrm flipV="1">
          <a:off x="13512800" y="3302084"/>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47" name="フローチャート : 判断 446"/>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8" name="テキスト ボックス 447"/>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9" name="フローチャート : 判断 448"/>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0" name="テキスト ボックス 449"/>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69596</xdr:rowOff>
    </xdr:from>
    <xdr:to>
      <xdr:col>24</xdr:col>
      <xdr:colOff>609600</xdr:colOff>
      <xdr:row>17</xdr:row>
      <xdr:rowOff>171196</xdr:rowOff>
    </xdr:to>
    <xdr:sp macro="" textlink="">
      <xdr:nvSpPr>
        <xdr:cNvPr id="456" name="円/楕円 455"/>
        <xdr:cNvSpPr/>
      </xdr:nvSpPr>
      <xdr:spPr>
        <a:xfrm>
          <a:off x="16967200" y="29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41673</xdr:rowOff>
    </xdr:from>
    <xdr:ext cx="762000" cy="259045"/>
    <xdr:sp macro="" textlink="">
      <xdr:nvSpPr>
        <xdr:cNvPr id="457" name="将来負担の状況該当値テキスト"/>
        <xdr:cNvSpPr txBox="1"/>
      </xdr:nvSpPr>
      <xdr:spPr>
        <a:xfrm>
          <a:off x="17106900" y="295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154051</xdr:rowOff>
    </xdr:from>
    <xdr:to>
      <xdr:col>23</xdr:col>
      <xdr:colOff>457200</xdr:colOff>
      <xdr:row>18</xdr:row>
      <xdr:rowOff>84201</xdr:rowOff>
    </xdr:to>
    <xdr:sp macro="" textlink="">
      <xdr:nvSpPr>
        <xdr:cNvPr id="458" name="円/楕円 457"/>
        <xdr:cNvSpPr/>
      </xdr:nvSpPr>
      <xdr:spPr>
        <a:xfrm>
          <a:off x="16129000" y="306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68978</xdr:rowOff>
    </xdr:from>
    <xdr:ext cx="736600" cy="259045"/>
    <xdr:sp macro="" textlink="">
      <xdr:nvSpPr>
        <xdr:cNvPr id="459" name="テキスト ボックス 458"/>
        <xdr:cNvSpPr txBox="1"/>
      </xdr:nvSpPr>
      <xdr:spPr>
        <a:xfrm>
          <a:off x="15798800" y="3155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90382</xdr:rowOff>
    </xdr:from>
    <xdr:to>
      <xdr:col>22</xdr:col>
      <xdr:colOff>254000</xdr:colOff>
      <xdr:row>19</xdr:row>
      <xdr:rowOff>20532</xdr:rowOff>
    </xdr:to>
    <xdr:sp macro="" textlink="">
      <xdr:nvSpPr>
        <xdr:cNvPr id="460" name="円/楕円 459"/>
        <xdr:cNvSpPr/>
      </xdr:nvSpPr>
      <xdr:spPr>
        <a:xfrm>
          <a:off x="15240000" y="31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5309</xdr:rowOff>
    </xdr:from>
    <xdr:ext cx="762000" cy="259045"/>
    <xdr:sp macro="" textlink="">
      <xdr:nvSpPr>
        <xdr:cNvPr id="461" name="テキスト ボックス 460"/>
        <xdr:cNvSpPr txBox="1"/>
      </xdr:nvSpPr>
      <xdr:spPr>
        <a:xfrm>
          <a:off x="14909800" y="326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165184</xdr:rowOff>
    </xdr:from>
    <xdr:to>
      <xdr:col>21</xdr:col>
      <xdr:colOff>50800</xdr:colOff>
      <xdr:row>19</xdr:row>
      <xdr:rowOff>95334</xdr:rowOff>
    </xdr:to>
    <xdr:sp macro="" textlink="">
      <xdr:nvSpPr>
        <xdr:cNvPr id="462" name="円/楕円 461"/>
        <xdr:cNvSpPr/>
      </xdr:nvSpPr>
      <xdr:spPr>
        <a:xfrm>
          <a:off x="14351000" y="325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80111</xdr:rowOff>
    </xdr:from>
    <xdr:ext cx="762000" cy="259045"/>
    <xdr:sp macro="" textlink="">
      <xdr:nvSpPr>
        <xdr:cNvPr id="463" name="テキスト ボックス 462"/>
        <xdr:cNvSpPr txBox="1"/>
      </xdr:nvSpPr>
      <xdr:spPr>
        <a:xfrm>
          <a:off x="14020800" y="333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17865</xdr:rowOff>
    </xdr:from>
    <xdr:to>
      <xdr:col>19</xdr:col>
      <xdr:colOff>533400</xdr:colOff>
      <xdr:row>19</xdr:row>
      <xdr:rowOff>119465</xdr:rowOff>
    </xdr:to>
    <xdr:sp macro="" textlink="">
      <xdr:nvSpPr>
        <xdr:cNvPr id="464" name="円/楕円 463"/>
        <xdr:cNvSpPr/>
      </xdr:nvSpPr>
      <xdr:spPr>
        <a:xfrm>
          <a:off x="13462000" y="327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104242</xdr:rowOff>
    </xdr:from>
    <xdr:ext cx="762000" cy="259045"/>
    <xdr:sp macro="" textlink="">
      <xdr:nvSpPr>
        <xdr:cNvPr id="465" name="テキスト ボックス 464"/>
        <xdr:cNvSpPr txBox="1"/>
      </xdr:nvSpPr>
      <xdr:spPr>
        <a:xfrm>
          <a:off x="13131800" y="3361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島根県浜田市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56,042
55,421
690.66
39,153,865
38,538,573
556,290
20,621,855
55,560,532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82.6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人件費に係る経常収支比率は、類似団体内平均値と比較すると</a:t>
          </a:r>
          <a:r>
            <a:rPr kumimoji="1" lang="en-US" altLang="ja-JP" sz="1200">
              <a:latin typeface="ＭＳ Ｐゴシック"/>
            </a:rPr>
            <a:t>1.0</a:t>
          </a:r>
          <a:r>
            <a:rPr kumimoji="1" lang="ja-JP" altLang="en-US" sz="1200">
              <a:latin typeface="ＭＳ Ｐゴシック"/>
            </a:rPr>
            <a:t>上回っている。給与水準（ラスパイレス指数）は類似団体と比較して</a:t>
          </a:r>
          <a:r>
            <a:rPr kumimoji="1" lang="en-US" altLang="ja-JP" sz="1200">
              <a:latin typeface="ＭＳ Ｐゴシック"/>
            </a:rPr>
            <a:t>1.3</a:t>
          </a:r>
          <a:r>
            <a:rPr kumimoji="1" lang="ja-JP" altLang="en-US" sz="1200">
              <a:latin typeface="ＭＳ Ｐゴシック"/>
            </a:rPr>
            <a:t>下回っているものの、職員数が類似団体と比較して多いことが要因になっている。今後も引き続き「定員適正化計画」に基づく職員数の純減を進めることにより、人件費の逓減を進めていく。また、公営企業会計（法非適用）の人件費に充てた繰出金といった人件費に準ずる費用についても抑制を図る等、人件費関係経費全般について取組を進めていく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84546</xdr:rowOff>
    </xdr:from>
    <xdr:to>
      <xdr:col>7</xdr:col>
      <xdr:colOff>15875</xdr:colOff>
      <xdr:row>36</xdr:row>
      <xdr:rowOff>91077</xdr:rowOff>
    </xdr:to>
    <xdr:cxnSp macro="">
      <xdr:nvCxnSpPr>
        <xdr:cNvPr id="68" name="直線コネクタ 67"/>
        <xdr:cNvCxnSpPr/>
      </xdr:nvCxnSpPr>
      <xdr:spPr>
        <a:xfrm>
          <a:off x="3987800" y="625674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162940</xdr:rowOff>
    </xdr:from>
    <xdr:ext cx="762000" cy="259045"/>
    <xdr:sp macro="" textlink="">
      <xdr:nvSpPr>
        <xdr:cNvPr id="69" name="人件費平均値テキスト"/>
        <xdr:cNvSpPr txBox="1"/>
      </xdr:nvSpPr>
      <xdr:spPr>
        <a:xfrm>
          <a:off x="4914900" y="5992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84546</xdr:rowOff>
    </xdr:from>
    <xdr:to>
      <xdr:col>5</xdr:col>
      <xdr:colOff>549275</xdr:colOff>
      <xdr:row>36</xdr:row>
      <xdr:rowOff>91077</xdr:rowOff>
    </xdr:to>
    <xdr:cxnSp macro="">
      <xdr:nvCxnSpPr>
        <xdr:cNvPr id="71" name="直線コネクタ 70"/>
        <xdr:cNvCxnSpPr/>
      </xdr:nvCxnSpPr>
      <xdr:spPr>
        <a:xfrm flipV="1">
          <a:off x="3098800" y="62567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3" name="テキスト ボックス 72"/>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91077</xdr:rowOff>
    </xdr:from>
    <xdr:to>
      <xdr:col>4</xdr:col>
      <xdr:colOff>346075</xdr:colOff>
      <xdr:row>36</xdr:row>
      <xdr:rowOff>117203</xdr:rowOff>
    </xdr:to>
    <xdr:cxnSp macro="">
      <xdr:nvCxnSpPr>
        <xdr:cNvPr id="74" name="直線コネクタ 73"/>
        <xdr:cNvCxnSpPr/>
      </xdr:nvCxnSpPr>
      <xdr:spPr>
        <a:xfrm flipV="1">
          <a:off x="2209800" y="626327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86740</xdr:rowOff>
    </xdr:from>
    <xdr:ext cx="762000" cy="259045"/>
    <xdr:sp macro="" textlink="">
      <xdr:nvSpPr>
        <xdr:cNvPr id="76" name="テキスト ボックス 75"/>
        <xdr:cNvSpPr txBox="1"/>
      </xdr:nvSpPr>
      <xdr:spPr>
        <a:xfrm>
          <a:off x="2717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117203</xdr:rowOff>
    </xdr:from>
    <xdr:to>
      <xdr:col>3</xdr:col>
      <xdr:colOff>142875</xdr:colOff>
      <xdr:row>36</xdr:row>
      <xdr:rowOff>136797</xdr:rowOff>
    </xdr:to>
    <xdr:cxnSp macro="">
      <xdr:nvCxnSpPr>
        <xdr:cNvPr id="77" name="直線コネクタ 76"/>
        <xdr:cNvCxnSpPr/>
      </xdr:nvCxnSpPr>
      <xdr:spPr>
        <a:xfrm flipV="1">
          <a:off x="1320800" y="628940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80208</xdr:rowOff>
    </xdr:from>
    <xdr:ext cx="762000" cy="259045"/>
    <xdr:sp macro="" textlink="">
      <xdr:nvSpPr>
        <xdr:cNvPr id="79" name="テキスト ボックス 78"/>
        <xdr:cNvSpPr txBox="1"/>
      </xdr:nvSpPr>
      <xdr:spPr>
        <a:xfrm>
          <a:off x="1828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40277</xdr:rowOff>
    </xdr:from>
    <xdr:to>
      <xdr:col>7</xdr:col>
      <xdr:colOff>66675</xdr:colOff>
      <xdr:row>36</xdr:row>
      <xdr:rowOff>141877</xdr:rowOff>
    </xdr:to>
    <xdr:sp macro="" textlink="">
      <xdr:nvSpPr>
        <xdr:cNvPr id="87" name="円/楕円 86"/>
        <xdr:cNvSpPr/>
      </xdr:nvSpPr>
      <xdr:spPr>
        <a:xfrm>
          <a:off x="47752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12354</xdr:rowOff>
    </xdr:from>
    <xdr:ext cx="762000" cy="259045"/>
    <xdr:sp macro="" textlink="">
      <xdr:nvSpPr>
        <xdr:cNvPr id="88" name="人件費該当値テキスト"/>
        <xdr:cNvSpPr txBox="1"/>
      </xdr:nvSpPr>
      <xdr:spPr>
        <a:xfrm>
          <a:off x="4914900" y="6184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33746</xdr:rowOff>
    </xdr:from>
    <xdr:to>
      <xdr:col>5</xdr:col>
      <xdr:colOff>600075</xdr:colOff>
      <xdr:row>36</xdr:row>
      <xdr:rowOff>135346</xdr:rowOff>
    </xdr:to>
    <xdr:sp macro="" textlink="">
      <xdr:nvSpPr>
        <xdr:cNvPr id="89" name="円/楕円 88"/>
        <xdr:cNvSpPr/>
      </xdr:nvSpPr>
      <xdr:spPr>
        <a:xfrm>
          <a:off x="39370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120123</xdr:rowOff>
    </xdr:from>
    <xdr:ext cx="736600" cy="259045"/>
    <xdr:sp macro="" textlink="">
      <xdr:nvSpPr>
        <xdr:cNvPr id="90" name="テキスト ボックス 89"/>
        <xdr:cNvSpPr txBox="1"/>
      </xdr:nvSpPr>
      <xdr:spPr>
        <a:xfrm>
          <a:off x="3606800" y="6292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40277</xdr:rowOff>
    </xdr:from>
    <xdr:to>
      <xdr:col>4</xdr:col>
      <xdr:colOff>396875</xdr:colOff>
      <xdr:row>36</xdr:row>
      <xdr:rowOff>141877</xdr:rowOff>
    </xdr:to>
    <xdr:sp macro="" textlink="">
      <xdr:nvSpPr>
        <xdr:cNvPr id="91" name="円/楕円 90"/>
        <xdr:cNvSpPr/>
      </xdr:nvSpPr>
      <xdr:spPr>
        <a:xfrm>
          <a:off x="30480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126654</xdr:rowOff>
    </xdr:from>
    <xdr:ext cx="762000" cy="259045"/>
    <xdr:sp macro="" textlink="">
      <xdr:nvSpPr>
        <xdr:cNvPr id="92" name="テキスト ボックス 91"/>
        <xdr:cNvSpPr txBox="1"/>
      </xdr:nvSpPr>
      <xdr:spPr>
        <a:xfrm>
          <a:off x="2717800" y="6298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66403</xdr:rowOff>
    </xdr:from>
    <xdr:to>
      <xdr:col>3</xdr:col>
      <xdr:colOff>193675</xdr:colOff>
      <xdr:row>36</xdr:row>
      <xdr:rowOff>168003</xdr:rowOff>
    </xdr:to>
    <xdr:sp macro="" textlink="">
      <xdr:nvSpPr>
        <xdr:cNvPr id="93" name="円/楕円 92"/>
        <xdr:cNvSpPr/>
      </xdr:nvSpPr>
      <xdr:spPr>
        <a:xfrm>
          <a:off x="2159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152780</xdr:rowOff>
    </xdr:from>
    <xdr:ext cx="762000" cy="259045"/>
    <xdr:sp macro="" textlink="">
      <xdr:nvSpPr>
        <xdr:cNvPr id="94" name="テキスト ボックス 93"/>
        <xdr:cNvSpPr txBox="1"/>
      </xdr:nvSpPr>
      <xdr:spPr>
        <a:xfrm>
          <a:off x="1828800" y="632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85997</xdr:rowOff>
    </xdr:from>
    <xdr:to>
      <xdr:col>1</xdr:col>
      <xdr:colOff>676275</xdr:colOff>
      <xdr:row>37</xdr:row>
      <xdr:rowOff>16147</xdr:rowOff>
    </xdr:to>
    <xdr:sp macro="" textlink="">
      <xdr:nvSpPr>
        <xdr:cNvPr id="95" name="円/楕円 94"/>
        <xdr:cNvSpPr/>
      </xdr:nvSpPr>
      <xdr:spPr>
        <a:xfrm>
          <a:off x="1270000" y="62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924</xdr:rowOff>
    </xdr:from>
    <xdr:ext cx="762000" cy="259045"/>
    <xdr:sp macro="" textlink="">
      <xdr:nvSpPr>
        <xdr:cNvPr id="96" name="テキスト ボックス 95"/>
        <xdr:cNvSpPr txBox="1"/>
      </xdr:nvSpPr>
      <xdr:spPr>
        <a:xfrm>
          <a:off x="9398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物件費に係る経常収支比率は、類似団体内平均値と比較すると</a:t>
          </a:r>
          <a:r>
            <a:rPr kumimoji="1" lang="en-US" altLang="ja-JP" sz="1300">
              <a:latin typeface="ＭＳ Ｐゴシック"/>
            </a:rPr>
            <a:t>6.3</a:t>
          </a:r>
          <a:r>
            <a:rPr kumimoji="1" lang="ja-JP" altLang="en-US" sz="1300">
              <a:latin typeface="ＭＳ Ｐゴシック"/>
            </a:rPr>
            <a:t>下回っているが、人口</a:t>
          </a:r>
          <a:r>
            <a:rPr kumimoji="1" lang="en-US" altLang="ja-JP" sz="1300">
              <a:latin typeface="ＭＳ Ｐゴシック"/>
            </a:rPr>
            <a:t>1</a:t>
          </a:r>
          <a:r>
            <a:rPr kumimoji="1" lang="ja-JP" altLang="en-US" sz="1300">
              <a:latin typeface="ＭＳ Ｐゴシック"/>
            </a:rPr>
            <a:t>人当たりの歳出決算額は、類似団体平均の</a:t>
          </a:r>
          <a:r>
            <a:rPr kumimoji="1" lang="en-US" altLang="ja-JP" sz="1300">
              <a:latin typeface="ＭＳ Ｐゴシック"/>
            </a:rPr>
            <a:t>1.5</a:t>
          </a:r>
          <a:r>
            <a:rPr kumimoji="1" lang="ja-JP" altLang="en-US" sz="1300">
              <a:latin typeface="ＭＳ Ｐゴシック"/>
            </a:rPr>
            <a:t>倍程度であり、引き続き高い水準にある。物件費については、</a:t>
          </a:r>
          <a:r>
            <a:rPr kumimoji="1" lang="en-US" altLang="ja-JP" sz="1300">
              <a:latin typeface="ＭＳ Ｐゴシック"/>
            </a:rPr>
            <a:t>33</a:t>
          </a:r>
          <a:r>
            <a:rPr kumimoji="1" lang="ja-JP" altLang="en-US" sz="1300">
              <a:latin typeface="ＭＳ Ｐゴシック"/>
            </a:rPr>
            <a:t>年度まで年</a:t>
          </a:r>
          <a:r>
            <a:rPr kumimoji="1" lang="en-US" altLang="ja-JP" sz="1300">
              <a:latin typeface="ＭＳ Ｐゴシック"/>
            </a:rPr>
            <a:t>2</a:t>
          </a:r>
          <a:r>
            <a:rPr kumimoji="1" lang="ja-JP" altLang="en-US" sz="1300">
              <a:latin typeface="ＭＳ Ｐゴシック"/>
            </a:rPr>
            <a:t>％の削減を行う方針であり、行財政改革実施計画の確実な履行が必要である。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24130</xdr:rowOff>
    </xdr:from>
    <xdr:to>
      <xdr:col>24</xdr:col>
      <xdr:colOff>31750</xdr:colOff>
      <xdr:row>13</xdr:row>
      <xdr:rowOff>124714</xdr:rowOff>
    </xdr:to>
    <xdr:cxnSp macro="">
      <xdr:nvCxnSpPr>
        <xdr:cNvPr id="127" name="直線コネクタ 126"/>
        <xdr:cNvCxnSpPr/>
      </xdr:nvCxnSpPr>
      <xdr:spPr>
        <a:xfrm flipV="1">
          <a:off x="15671800" y="225298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7129</xdr:rowOff>
    </xdr:from>
    <xdr:ext cx="762000" cy="259045"/>
    <xdr:sp macro="" textlink="">
      <xdr:nvSpPr>
        <xdr:cNvPr id="128" name="物件費平均値テキスト"/>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88138</xdr:rowOff>
    </xdr:from>
    <xdr:to>
      <xdr:col>22</xdr:col>
      <xdr:colOff>565150</xdr:colOff>
      <xdr:row>13</xdr:row>
      <xdr:rowOff>124714</xdr:rowOff>
    </xdr:to>
    <xdr:cxnSp macro="">
      <xdr:nvCxnSpPr>
        <xdr:cNvPr id="130" name="直線コネクタ 129"/>
        <xdr:cNvCxnSpPr/>
      </xdr:nvCxnSpPr>
      <xdr:spPr>
        <a:xfrm>
          <a:off x="14782800" y="23169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66565</xdr:rowOff>
    </xdr:from>
    <xdr:ext cx="736600" cy="259045"/>
    <xdr:sp macro="" textlink="">
      <xdr:nvSpPr>
        <xdr:cNvPr id="132" name="テキスト ボックス 131"/>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33274</xdr:rowOff>
    </xdr:from>
    <xdr:to>
      <xdr:col>21</xdr:col>
      <xdr:colOff>361950</xdr:colOff>
      <xdr:row>13</xdr:row>
      <xdr:rowOff>88138</xdr:rowOff>
    </xdr:to>
    <xdr:cxnSp macro="">
      <xdr:nvCxnSpPr>
        <xdr:cNvPr id="133" name="直線コネクタ 132"/>
        <xdr:cNvCxnSpPr/>
      </xdr:nvCxnSpPr>
      <xdr:spPr>
        <a:xfrm>
          <a:off x="13893800" y="22621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11701</xdr:rowOff>
    </xdr:from>
    <xdr:ext cx="762000" cy="259045"/>
    <xdr:sp macro="" textlink="">
      <xdr:nvSpPr>
        <xdr:cNvPr id="135" name="テキスト ボックス 134"/>
        <xdr:cNvSpPr txBox="1"/>
      </xdr:nvSpPr>
      <xdr:spPr>
        <a:xfrm>
          <a:off x="14401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5842</xdr:rowOff>
    </xdr:from>
    <xdr:to>
      <xdr:col>20</xdr:col>
      <xdr:colOff>158750</xdr:colOff>
      <xdr:row>13</xdr:row>
      <xdr:rowOff>33274</xdr:rowOff>
    </xdr:to>
    <xdr:cxnSp macro="">
      <xdr:nvCxnSpPr>
        <xdr:cNvPr id="136" name="直線コネクタ 135"/>
        <xdr:cNvCxnSpPr/>
      </xdr:nvCxnSpPr>
      <xdr:spPr>
        <a:xfrm>
          <a:off x="13004800" y="22346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119143</xdr:rowOff>
    </xdr:from>
    <xdr:ext cx="762000" cy="259045"/>
    <xdr:sp macro="" textlink="">
      <xdr:nvSpPr>
        <xdr:cNvPr id="138" name="テキスト ボックス 137"/>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82567</xdr:rowOff>
    </xdr:from>
    <xdr:ext cx="762000" cy="259045"/>
    <xdr:sp macro="" textlink="">
      <xdr:nvSpPr>
        <xdr:cNvPr id="140" name="テキスト ボックス 139"/>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12</xdr:row>
      <xdr:rowOff>144780</xdr:rowOff>
    </xdr:from>
    <xdr:to>
      <xdr:col>24</xdr:col>
      <xdr:colOff>82550</xdr:colOff>
      <xdr:row>13</xdr:row>
      <xdr:rowOff>74930</xdr:rowOff>
    </xdr:to>
    <xdr:sp macro="" textlink="">
      <xdr:nvSpPr>
        <xdr:cNvPr id="146" name="円/楕円 145"/>
        <xdr:cNvSpPr/>
      </xdr:nvSpPr>
      <xdr:spPr>
        <a:xfrm>
          <a:off x="16459200" y="22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53357</xdr:rowOff>
    </xdr:from>
    <xdr:ext cx="762000" cy="259045"/>
    <xdr:sp macro="" textlink="">
      <xdr:nvSpPr>
        <xdr:cNvPr id="147" name="物件費該当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73914</xdr:rowOff>
    </xdr:from>
    <xdr:to>
      <xdr:col>22</xdr:col>
      <xdr:colOff>615950</xdr:colOff>
      <xdr:row>14</xdr:row>
      <xdr:rowOff>4064</xdr:rowOff>
    </xdr:to>
    <xdr:sp macro="" textlink="">
      <xdr:nvSpPr>
        <xdr:cNvPr id="148" name="円/楕円 147"/>
        <xdr:cNvSpPr/>
      </xdr:nvSpPr>
      <xdr:spPr>
        <a:xfrm>
          <a:off x="15621000" y="23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14241</xdr:rowOff>
    </xdr:from>
    <xdr:ext cx="736600" cy="259045"/>
    <xdr:sp macro="" textlink="">
      <xdr:nvSpPr>
        <xdr:cNvPr id="149" name="テキスト ボックス 148"/>
        <xdr:cNvSpPr txBox="1"/>
      </xdr:nvSpPr>
      <xdr:spPr>
        <a:xfrm>
          <a:off x="15290800" y="2071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37338</xdr:rowOff>
    </xdr:from>
    <xdr:to>
      <xdr:col>21</xdr:col>
      <xdr:colOff>412750</xdr:colOff>
      <xdr:row>13</xdr:row>
      <xdr:rowOff>138938</xdr:rowOff>
    </xdr:to>
    <xdr:sp macro="" textlink="">
      <xdr:nvSpPr>
        <xdr:cNvPr id="150" name="円/楕円 149"/>
        <xdr:cNvSpPr/>
      </xdr:nvSpPr>
      <xdr:spPr>
        <a:xfrm>
          <a:off x="147320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149115</xdr:rowOff>
    </xdr:from>
    <xdr:ext cx="762000" cy="259045"/>
    <xdr:sp macro="" textlink="">
      <xdr:nvSpPr>
        <xdr:cNvPr id="151" name="テキスト ボックス 150"/>
        <xdr:cNvSpPr txBox="1"/>
      </xdr:nvSpPr>
      <xdr:spPr>
        <a:xfrm>
          <a:off x="14401800" y="203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153924</xdr:rowOff>
    </xdr:from>
    <xdr:to>
      <xdr:col>20</xdr:col>
      <xdr:colOff>209550</xdr:colOff>
      <xdr:row>13</xdr:row>
      <xdr:rowOff>84074</xdr:rowOff>
    </xdr:to>
    <xdr:sp macro="" textlink="">
      <xdr:nvSpPr>
        <xdr:cNvPr id="152" name="円/楕円 151"/>
        <xdr:cNvSpPr/>
      </xdr:nvSpPr>
      <xdr:spPr>
        <a:xfrm>
          <a:off x="13843000" y="22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94251</xdr:rowOff>
    </xdr:from>
    <xdr:ext cx="762000" cy="259045"/>
    <xdr:sp macro="" textlink="">
      <xdr:nvSpPr>
        <xdr:cNvPr id="153" name="テキスト ボックス 152"/>
        <xdr:cNvSpPr txBox="1"/>
      </xdr:nvSpPr>
      <xdr:spPr>
        <a:xfrm>
          <a:off x="13512800" y="198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126492</xdr:rowOff>
    </xdr:from>
    <xdr:to>
      <xdr:col>19</xdr:col>
      <xdr:colOff>6350</xdr:colOff>
      <xdr:row>13</xdr:row>
      <xdr:rowOff>56642</xdr:rowOff>
    </xdr:to>
    <xdr:sp macro="" textlink="">
      <xdr:nvSpPr>
        <xdr:cNvPr id="154" name="円/楕円 153"/>
        <xdr:cNvSpPr/>
      </xdr:nvSpPr>
      <xdr:spPr>
        <a:xfrm>
          <a:off x="12954000" y="21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66819</xdr:rowOff>
    </xdr:from>
    <xdr:ext cx="762000" cy="259045"/>
    <xdr:sp macro="" textlink="">
      <xdr:nvSpPr>
        <xdr:cNvPr id="155" name="テキスト ボックス 154"/>
        <xdr:cNvSpPr txBox="1"/>
      </xdr:nvSpPr>
      <xdr:spPr>
        <a:xfrm>
          <a:off x="12623800" y="195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扶助費に係る経常収支比率は、類似団体内平均値と比較すると</a:t>
          </a:r>
          <a:r>
            <a:rPr kumimoji="1" lang="en-US" altLang="ja-JP" sz="1300">
              <a:latin typeface="ＭＳ Ｐゴシック"/>
            </a:rPr>
            <a:t>2.6</a:t>
          </a:r>
          <a:r>
            <a:rPr kumimoji="1" lang="ja-JP" altLang="en-US" sz="1300">
              <a:latin typeface="ＭＳ Ｐゴシック"/>
            </a:rPr>
            <a:t>下回っているが、人口</a:t>
          </a:r>
          <a:r>
            <a:rPr kumimoji="1" lang="en-US" altLang="ja-JP" sz="1300">
              <a:latin typeface="ＭＳ Ｐゴシック"/>
            </a:rPr>
            <a:t>1</a:t>
          </a:r>
          <a:r>
            <a:rPr kumimoji="1" lang="ja-JP" altLang="en-US" sz="1300">
              <a:latin typeface="ＭＳ Ｐゴシック"/>
            </a:rPr>
            <a:t>人当たりの歳出決算額は、類似団体平均の</a:t>
          </a:r>
          <a:r>
            <a:rPr kumimoji="1" lang="en-US" altLang="ja-JP" sz="1300">
              <a:latin typeface="ＭＳ Ｐゴシック"/>
            </a:rPr>
            <a:t>1.4</a:t>
          </a:r>
          <a:r>
            <a:rPr kumimoji="1" lang="ja-JP" altLang="en-US" sz="1300">
              <a:latin typeface="ＭＳ Ｐゴシック"/>
            </a:rPr>
            <a:t>倍程度であり、引き続き高い水準にある。対前年度比では</a:t>
          </a:r>
          <a:r>
            <a:rPr kumimoji="1" lang="en-US" altLang="ja-JP" sz="1300">
              <a:latin typeface="ＭＳ Ｐゴシック"/>
            </a:rPr>
            <a:t>0.3</a:t>
          </a:r>
          <a:r>
            <a:rPr kumimoji="1" lang="ja-JP" altLang="en-US" sz="1300">
              <a:latin typeface="ＭＳ Ｐゴシック"/>
            </a:rPr>
            <a:t>増加しており、今後も引き続き扶助費の増が見込まれるため、財源確保等、財政負担の軽減に努める必要がある。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105228</xdr:rowOff>
    </xdr:from>
    <xdr:to>
      <xdr:col>7</xdr:col>
      <xdr:colOff>15875</xdr:colOff>
      <xdr:row>54</xdr:row>
      <xdr:rowOff>137885</xdr:rowOff>
    </xdr:to>
    <xdr:cxnSp macro="">
      <xdr:nvCxnSpPr>
        <xdr:cNvPr id="190" name="直線コネクタ 189"/>
        <xdr:cNvCxnSpPr/>
      </xdr:nvCxnSpPr>
      <xdr:spPr>
        <a:xfrm>
          <a:off x="3987800" y="93635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94343</xdr:rowOff>
    </xdr:from>
    <xdr:to>
      <xdr:col>5</xdr:col>
      <xdr:colOff>549275</xdr:colOff>
      <xdr:row>54</xdr:row>
      <xdr:rowOff>105228</xdr:rowOff>
    </xdr:to>
    <xdr:cxnSp macro="">
      <xdr:nvCxnSpPr>
        <xdr:cNvPr id="193" name="直線コネクタ 192"/>
        <xdr:cNvCxnSpPr/>
      </xdr:nvCxnSpPr>
      <xdr:spPr>
        <a:xfrm>
          <a:off x="3098800" y="9352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72572</xdr:rowOff>
    </xdr:from>
    <xdr:to>
      <xdr:col>4</xdr:col>
      <xdr:colOff>346075</xdr:colOff>
      <xdr:row>54</xdr:row>
      <xdr:rowOff>94343</xdr:rowOff>
    </xdr:to>
    <xdr:cxnSp macro="">
      <xdr:nvCxnSpPr>
        <xdr:cNvPr id="196" name="直線コネクタ 195"/>
        <xdr:cNvCxnSpPr/>
      </xdr:nvCxnSpPr>
      <xdr:spPr>
        <a:xfrm>
          <a:off x="2209800" y="9330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61685</xdr:rowOff>
    </xdr:from>
    <xdr:to>
      <xdr:col>3</xdr:col>
      <xdr:colOff>142875</xdr:colOff>
      <xdr:row>54</xdr:row>
      <xdr:rowOff>72572</xdr:rowOff>
    </xdr:to>
    <xdr:cxnSp macro="">
      <xdr:nvCxnSpPr>
        <xdr:cNvPr id="199" name="直線コネクタ 198"/>
        <xdr:cNvCxnSpPr/>
      </xdr:nvCxnSpPr>
      <xdr:spPr>
        <a:xfrm>
          <a:off x="1320800" y="93199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01" name="テキスト ボックス 200"/>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03" name="テキスト ボックス 202"/>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87085</xdr:rowOff>
    </xdr:from>
    <xdr:to>
      <xdr:col>7</xdr:col>
      <xdr:colOff>66675</xdr:colOff>
      <xdr:row>55</xdr:row>
      <xdr:rowOff>17235</xdr:rowOff>
    </xdr:to>
    <xdr:sp macro="" textlink="">
      <xdr:nvSpPr>
        <xdr:cNvPr id="209" name="円/楕円 208"/>
        <xdr:cNvSpPr/>
      </xdr:nvSpPr>
      <xdr:spPr>
        <a:xfrm>
          <a:off x="47752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103612</xdr:rowOff>
    </xdr:from>
    <xdr:ext cx="762000" cy="259045"/>
    <xdr:sp macro="" textlink="">
      <xdr:nvSpPr>
        <xdr:cNvPr id="210" name="扶助費該当値テキスト"/>
        <xdr:cNvSpPr txBox="1"/>
      </xdr:nvSpPr>
      <xdr:spPr>
        <a:xfrm>
          <a:off x="49149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54428</xdr:rowOff>
    </xdr:from>
    <xdr:to>
      <xdr:col>5</xdr:col>
      <xdr:colOff>600075</xdr:colOff>
      <xdr:row>54</xdr:row>
      <xdr:rowOff>156028</xdr:rowOff>
    </xdr:to>
    <xdr:sp macro="" textlink="">
      <xdr:nvSpPr>
        <xdr:cNvPr id="211" name="円/楕円 210"/>
        <xdr:cNvSpPr/>
      </xdr:nvSpPr>
      <xdr:spPr>
        <a:xfrm>
          <a:off x="3937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166205</xdr:rowOff>
    </xdr:from>
    <xdr:ext cx="736600" cy="259045"/>
    <xdr:sp macro="" textlink="">
      <xdr:nvSpPr>
        <xdr:cNvPr id="212" name="テキスト ボックス 211"/>
        <xdr:cNvSpPr txBox="1"/>
      </xdr:nvSpPr>
      <xdr:spPr>
        <a:xfrm>
          <a:off x="3606800" y="908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43543</xdr:rowOff>
    </xdr:from>
    <xdr:to>
      <xdr:col>4</xdr:col>
      <xdr:colOff>396875</xdr:colOff>
      <xdr:row>54</xdr:row>
      <xdr:rowOff>145143</xdr:rowOff>
    </xdr:to>
    <xdr:sp macro="" textlink="">
      <xdr:nvSpPr>
        <xdr:cNvPr id="213" name="円/楕円 212"/>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155320</xdr:rowOff>
    </xdr:from>
    <xdr:ext cx="762000" cy="259045"/>
    <xdr:sp macro="" textlink="">
      <xdr:nvSpPr>
        <xdr:cNvPr id="214" name="テキスト ボックス 213"/>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21772</xdr:rowOff>
    </xdr:from>
    <xdr:to>
      <xdr:col>3</xdr:col>
      <xdr:colOff>193675</xdr:colOff>
      <xdr:row>54</xdr:row>
      <xdr:rowOff>123372</xdr:rowOff>
    </xdr:to>
    <xdr:sp macro="" textlink="">
      <xdr:nvSpPr>
        <xdr:cNvPr id="215" name="円/楕円 214"/>
        <xdr:cNvSpPr/>
      </xdr:nvSpPr>
      <xdr:spPr>
        <a:xfrm>
          <a:off x="2159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133549</xdr:rowOff>
    </xdr:from>
    <xdr:ext cx="762000" cy="259045"/>
    <xdr:sp macro="" textlink="">
      <xdr:nvSpPr>
        <xdr:cNvPr id="216" name="テキスト ボックス 215"/>
        <xdr:cNvSpPr txBox="1"/>
      </xdr:nvSpPr>
      <xdr:spPr>
        <a:xfrm>
          <a:off x="1828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17" name="円/楕円 216"/>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218" name="テキスト ボックス 217"/>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その他に係る経常収支比率は、類似団体内平均値と比較すると</a:t>
          </a:r>
          <a:r>
            <a:rPr kumimoji="1" lang="en-US" altLang="ja-JP" sz="1300">
              <a:latin typeface="ＭＳ Ｐゴシック"/>
            </a:rPr>
            <a:t>2.3</a:t>
          </a:r>
          <a:r>
            <a:rPr kumimoji="1" lang="ja-JP" altLang="en-US" sz="1300">
              <a:latin typeface="ＭＳ Ｐゴシック"/>
            </a:rPr>
            <a:t>下回っているが、人口</a:t>
          </a:r>
          <a:r>
            <a:rPr kumimoji="1" lang="en-US" altLang="ja-JP" sz="1300">
              <a:latin typeface="ＭＳ Ｐゴシック"/>
            </a:rPr>
            <a:t>1</a:t>
          </a:r>
          <a:r>
            <a:rPr kumimoji="1" lang="ja-JP" altLang="en-US" sz="1300">
              <a:latin typeface="ＭＳ Ｐゴシック"/>
            </a:rPr>
            <a:t>人当たりの歳出決算額を類似団体平均と比較すると、繰出金が</a:t>
          </a:r>
          <a:r>
            <a:rPr kumimoji="1" lang="en-US" altLang="ja-JP" sz="1300">
              <a:latin typeface="ＭＳ Ｐゴシック"/>
            </a:rPr>
            <a:t>1.9</a:t>
          </a:r>
          <a:r>
            <a:rPr kumimoji="1" lang="ja-JP" altLang="en-US" sz="1300">
              <a:latin typeface="ＭＳ Ｐゴシック"/>
            </a:rPr>
            <a:t>倍程度と高い水準にある。今後も、上水道事業と簡易水道事業の統合や介護保険受給者数の増といった繰出金の増要因はあるが、行財政改革実施計画の確実な履行により、増率の抑制に努める必要がある。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138430</xdr:rowOff>
    </xdr:from>
    <xdr:to>
      <xdr:col>24</xdr:col>
      <xdr:colOff>31750</xdr:colOff>
      <xdr:row>58</xdr:row>
      <xdr:rowOff>5080</xdr:rowOff>
    </xdr:to>
    <xdr:cxnSp macro="">
      <xdr:nvCxnSpPr>
        <xdr:cNvPr id="251" name="直線コネクタ 250"/>
        <xdr:cNvCxnSpPr/>
      </xdr:nvCxnSpPr>
      <xdr:spPr>
        <a:xfrm>
          <a:off x="15671800" y="9911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107950</xdr:rowOff>
    </xdr:from>
    <xdr:to>
      <xdr:col>22</xdr:col>
      <xdr:colOff>565150</xdr:colOff>
      <xdr:row>57</xdr:row>
      <xdr:rowOff>138430</xdr:rowOff>
    </xdr:to>
    <xdr:cxnSp macro="">
      <xdr:nvCxnSpPr>
        <xdr:cNvPr id="254" name="直線コネクタ 253"/>
        <xdr:cNvCxnSpPr/>
      </xdr:nvCxnSpPr>
      <xdr:spPr>
        <a:xfrm>
          <a:off x="14782800" y="9880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107950</xdr:rowOff>
    </xdr:from>
    <xdr:to>
      <xdr:col>21</xdr:col>
      <xdr:colOff>361950</xdr:colOff>
      <xdr:row>57</xdr:row>
      <xdr:rowOff>130810</xdr:rowOff>
    </xdr:to>
    <xdr:cxnSp macro="">
      <xdr:nvCxnSpPr>
        <xdr:cNvPr id="257" name="直線コネクタ 256"/>
        <xdr:cNvCxnSpPr/>
      </xdr:nvCxnSpPr>
      <xdr:spPr>
        <a:xfrm flipV="1">
          <a:off x="13893800" y="988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54610</xdr:rowOff>
    </xdr:from>
    <xdr:to>
      <xdr:col>20</xdr:col>
      <xdr:colOff>158750</xdr:colOff>
      <xdr:row>57</xdr:row>
      <xdr:rowOff>130810</xdr:rowOff>
    </xdr:to>
    <xdr:cxnSp macro="">
      <xdr:nvCxnSpPr>
        <xdr:cNvPr id="260" name="直線コネクタ 259"/>
        <xdr:cNvCxnSpPr/>
      </xdr:nvCxnSpPr>
      <xdr:spPr>
        <a:xfrm>
          <a:off x="13004800" y="98272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125730</xdr:rowOff>
    </xdr:from>
    <xdr:to>
      <xdr:col>24</xdr:col>
      <xdr:colOff>82550</xdr:colOff>
      <xdr:row>58</xdr:row>
      <xdr:rowOff>55880</xdr:rowOff>
    </xdr:to>
    <xdr:sp macro="" textlink="">
      <xdr:nvSpPr>
        <xdr:cNvPr id="270" name="円/楕円 269"/>
        <xdr:cNvSpPr/>
      </xdr:nvSpPr>
      <xdr:spPr>
        <a:xfrm>
          <a:off x="164592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97807</xdr:rowOff>
    </xdr:from>
    <xdr:ext cx="762000" cy="259045"/>
    <xdr:sp macro="" textlink="">
      <xdr:nvSpPr>
        <xdr:cNvPr id="271" name="その他該当値テキスト"/>
        <xdr:cNvSpPr txBox="1"/>
      </xdr:nvSpPr>
      <xdr:spPr>
        <a:xfrm>
          <a:off x="165989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87630</xdr:rowOff>
    </xdr:from>
    <xdr:to>
      <xdr:col>22</xdr:col>
      <xdr:colOff>615950</xdr:colOff>
      <xdr:row>58</xdr:row>
      <xdr:rowOff>17780</xdr:rowOff>
    </xdr:to>
    <xdr:sp macro="" textlink="">
      <xdr:nvSpPr>
        <xdr:cNvPr id="272" name="円/楕円 271"/>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2557</xdr:rowOff>
    </xdr:from>
    <xdr:ext cx="736600" cy="259045"/>
    <xdr:sp macro="" textlink="">
      <xdr:nvSpPr>
        <xdr:cNvPr id="273" name="テキスト ボックス 272"/>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57150</xdr:rowOff>
    </xdr:from>
    <xdr:to>
      <xdr:col>21</xdr:col>
      <xdr:colOff>412750</xdr:colOff>
      <xdr:row>57</xdr:row>
      <xdr:rowOff>158750</xdr:rowOff>
    </xdr:to>
    <xdr:sp macro="" textlink="">
      <xdr:nvSpPr>
        <xdr:cNvPr id="274" name="円/楕円 273"/>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143527</xdr:rowOff>
    </xdr:from>
    <xdr:ext cx="762000" cy="259045"/>
    <xdr:sp macro="" textlink="">
      <xdr:nvSpPr>
        <xdr:cNvPr id="275" name="テキスト ボックス 274"/>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80010</xdr:rowOff>
    </xdr:from>
    <xdr:to>
      <xdr:col>20</xdr:col>
      <xdr:colOff>209550</xdr:colOff>
      <xdr:row>58</xdr:row>
      <xdr:rowOff>10160</xdr:rowOff>
    </xdr:to>
    <xdr:sp macro="" textlink="">
      <xdr:nvSpPr>
        <xdr:cNvPr id="276" name="円/楕円 275"/>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166387</xdr:rowOff>
    </xdr:from>
    <xdr:ext cx="762000" cy="259045"/>
    <xdr:sp macro="" textlink="">
      <xdr:nvSpPr>
        <xdr:cNvPr id="277" name="テキスト ボックス 276"/>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3810</xdr:rowOff>
    </xdr:from>
    <xdr:to>
      <xdr:col>19</xdr:col>
      <xdr:colOff>6350</xdr:colOff>
      <xdr:row>57</xdr:row>
      <xdr:rowOff>105410</xdr:rowOff>
    </xdr:to>
    <xdr:sp macro="" textlink="">
      <xdr:nvSpPr>
        <xdr:cNvPr id="278" name="円/楕円 277"/>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90187</xdr:rowOff>
    </xdr:from>
    <xdr:ext cx="762000" cy="259045"/>
    <xdr:sp macro="" textlink="">
      <xdr:nvSpPr>
        <xdr:cNvPr id="279" name="テキスト ボックス 278"/>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補助費等に係る経常収支比率は、類似団体内平均値と比較すると</a:t>
          </a:r>
          <a:r>
            <a:rPr kumimoji="1" lang="en-US" altLang="ja-JP" sz="1300">
              <a:latin typeface="ＭＳ Ｐゴシック"/>
            </a:rPr>
            <a:t>6.4</a:t>
          </a:r>
          <a:r>
            <a:rPr kumimoji="1" lang="ja-JP" altLang="en-US" sz="1300">
              <a:latin typeface="ＭＳ Ｐゴシック"/>
            </a:rPr>
            <a:t>下回っているが、人口</a:t>
          </a:r>
          <a:r>
            <a:rPr kumimoji="1" lang="en-US" altLang="ja-JP" sz="1300">
              <a:latin typeface="ＭＳ Ｐゴシック"/>
            </a:rPr>
            <a:t>1</a:t>
          </a:r>
          <a:r>
            <a:rPr kumimoji="1" lang="ja-JP" altLang="en-US" sz="1300">
              <a:latin typeface="ＭＳ Ｐゴシック"/>
            </a:rPr>
            <a:t>人当たりの歳出決算額は、類似団体平均の</a:t>
          </a:r>
          <a:r>
            <a:rPr kumimoji="1" lang="en-US" altLang="ja-JP" sz="1300">
              <a:latin typeface="ＭＳ Ｐゴシック"/>
            </a:rPr>
            <a:t>1.8</a:t>
          </a:r>
          <a:r>
            <a:rPr kumimoji="1" lang="ja-JP" altLang="en-US" sz="1300">
              <a:latin typeface="ＭＳ Ｐゴシック"/>
            </a:rPr>
            <a:t>倍程度であり、引き続き高い水準にある。補助費等についても物件費と同様に</a:t>
          </a:r>
          <a:r>
            <a:rPr kumimoji="1" lang="en-US" altLang="ja-JP" sz="1300">
              <a:latin typeface="ＭＳ Ｐゴシック"/>
            </a:rPr>
            <a:t>33</a:t>
          </a:r>
          <a:r>
            <a:rPr kumimoji="1" lang="ja-JP" altLang="en-US" sz="1300">
              <a:latin typeface="ＭＳ Ｐゴシック"/>
            </a:rPr>
            <a:t>年度まで年</a:t>
          </a:r>
          <a:r>
            <a:rPr kumimoji="1" lang="en-US" altLang="ja-JP" sz="1300">
              <a:latin typeface="ＭＳ Ｐゴシック"/>
            </a:rPr>
            <a:t>2</a:t>
          </a:r>
          <a:r>
            <a:rPr kumimoji="1" lang="ja-JP" altLang="en-US" sz="1300">
              <a:latin typeface="ＭＳ Ｐゴシック"/>
            </a:rPr>
            <a:t>％の削減を行う方針であり、行財政改革実施計画の確実な履行が必要である。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131572</xdr:rowOff>
    </xdr:from>
    <xdr:to>
      <xdr:col>24</xdr:col>
      <xdr:colOff>31750</xdr:colOff>
      <xdr:row>34</xdr:row>
      <xdr:rowOff>140716</xdr:rowOff>
    </xdr:to>
    <xdr:cxnSp macro="">
      <xdr:nvCxnSpPr>
        <xdr:cNvPr id="309" name="直線コネクタ 308"/>
        <xdr:cNvCxnSpPr/>
      </xdr:nvCxnSpPr>
      <xdr:spPr>
        <a:xfrm>
          <a:off x="15671800" y="59608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11701</xdr:rowOff>
    </xdr:from>
    <xdr:ext cx="762000" cy="259045"/>
    <xdr:sp macro="" textlink="">
      <xdr:nvSpPr>
        <xdr:cNvPr id="310"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131572</xdr:rowOff>
    </xdr:from>
    <xdr:to>
      <xdr:col>22</xdr:col>
      <xdr:colOff>565150</xdr:colOff>
      <xdr:row>35</xdr:row>
      <xdr:rowOff>28702</xdr:rowOff>
    </xdr:to>
    <xdr:cxnSp macro="">
      <xdr:nvCxnSpPr>
        <xdr:cNvPr id="312" name="直線コネクタ 311"/>
        <xdr:cNvCxnSpPr/>
      </xdr:nvCxnSpPr>
      <xdr:spPr>
        <a:xfrm flipV="1">
          <a:off x="14782800" y="59608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145288</xdr:rowOff>
    </xdr:from>
    <xdr:to>
      <xdr:col>21</xdr:col>
      <xdr:colOff>361950</xdr:colOff>
      <xdr:row>35</xdr:row>
      <xdr:rowOff>28702</xdr:rowOff>
    </xdr:to>
    <xdr:cxnSp macro="">
      <xdr:nvCxnSpPr>
        <xdr:cNvPr id="315" name="直線コネクタ 314"/>
        <xdr:cNvCxnSpPr/>
      </xdr:nvCxnSpPr>
      <xdr:spPr>
        <a:xfrm>
          <a:off x="13893800" y="59745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145288</xdr:rowOff>
    </xdr:from>
    <xdr:to>
      <xdr:col>20</xdr:col>
      <xdr:colOff>158750</xdr:colOff>
      <xdr:row>34</xdr:row>
      <xdr:rowOff>145288</xdr:rowOff>
    </xdr:to>
    <xdr:cxnSp macro="">
      <xdr:nvCxnSpPr>
        <xdr:cNvPr id="318" name="直線コネクタ 317"/>
        <xdr:cNvCxnSpPr/>
      </xdr:nvCxnSpPr>
      <xdr:spPr>
        <a:xfrm>
          <a:off x="13004800" y="59745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66565</xdr:rowOff>
    </xdr:from>
    <xdr:ext cx="762000" cy="259045"/>
    <xdr:sp macro="" textlink="">
      <xdr:nvSpPr>
        <xdr:cNvPr id="322" name="テキスト ボックス 321"/>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89916</xdr:rowOff>
    </xdr:from>
    <xdr:to>
      <xdr:col>24</xdr:col>
      <xdr:colOff>82550</xdr:colOff>
      <xdr:row>35</xdr:row>
      <xdr:rowOff>20066</xdr:rowOff>
    </xdr:to>
    <xdr:sp macro="" textlink="">
      <xdr:nvSpPr>
        <xdr:cNvPr id="328" name="円/楕円 327"/>
        <xdr:cNvSpPr/>
      </xdr:nvSpPr>
      <xdr:spPr>
        <a:xfrm>
          <a:off x="164592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106443</xdr:rowOff>
    </xdr:from>
    <xdr:ext cx="762000" cy="259045"/>
    <xdr:sp macro="" textlink="">
      <xdr:nvSpPr>
        <xdr:cNvPr id="329" name="補助費等該当値テキスト"/>
        <xdr:cNvSpPr txBox="1"/>
      </xdr:nvSpPr>
      <xdr:spPr>
        <a:xfrm>
          <a:off x="16598900" y="576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80772</xdr:rowOff>
    </xdr:from>
    <xdr:to>
      <xdr:col>22</xdr:col>
      <xdr:colOff>615950</xdr:colOff>
      <xdr:row>35</xdr:row>
      <xdr:rowOff>10922</xdr:rowOff>
    </xdr:to>
    <xdr:sp macro="" textlink="">
      <xdr:nvSpPr>
        <xdr:cNvPr id="330" name="円/楕円 329"/>
        <xdr:cNvSpPr/>
      </xdr:nvSpPr>
      <xdr:spPr>
        <a:xfrm>
          <a:off x="15621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21099</xdr:rowOff>
    </xdr:from>
    <xdr:ext cx="736600" cy="259045"/>
    <xdr:sp macro="" textlink="">
      <xdr:nvSpPr>
        <xdr:cNvPr id="331" name="テキスト ボックス 330"/>
        <xdr:cNvSpPr txBox="1"/>
      </xdr:nvSpPr>
      <xdr:spPr>
        <a:xfrm>
          <a:off x="15290800" y="56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149352</xdr:rowOff>
    </xdr:from>
    <xdr:to>
      <xdr:col>21</xdr:col>
      <xdr:colOff>412750</xdr:colOff>
      <xdr:row>35</xdr:row>
      <xdr:rowOff>79502</xdr:rowOff>
    </xdr:to>
    <xdr:sp macro="" textlink="">
      <xdr:nvSpPr>
        <xdr:cNvPr id="332" name="円/楕円 331"/>
        <xdr:cNvSpPr/>
      </xdr:nvSpPr>
      <xdr:spPr>
        <a:xfrm>
          <a:off x="14732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89679</xdr:rowOff>
    </xdr:from>
    <xdr:ext cx="762000" cy="259045"/>
    <xdr:sp macro="" textlink="">
      <xdr:nvSpPr>
        <xdr:cNvPr id="333" name="テキスト ボックス 332"/>
        <xdr:cNvSpPr txBox="1"/>
      </xdr:nvSpPr>
      <xdr:spPr>
        <a:xfrm>
          <a:off x="14401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94488</xdr:rowOff>
    </xdr:from>
    <xdr:to>
      <xdr:col>20</xdr:col>
      <xdr:colOff>209550</xdr:colOff>
      <xdr:row>35</xdr:row>
      <xdr:rowOff>24638</xdr:rowOff>
    </xdr:to>
    <xdr:sp macro="" textlink="">
      <xdr:nvSpPr>
        <xdr:cNvPr id="334" name="円/楕円 333"/>
        <xdr:cNvSpPr/>
      </xdr:nvSpPr>
      <xdr:spPr>
        <a:xfrm>
          <a:off x="13843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34815</xdr:rowOff>
    </xdr:from>
    <xdr:ext cx="762000" cy="259045"/>
    <xdr:sp macro="" textlink="">
      <xdr:nvSpPr>
        <xdr:cNvPr id="335" name="テキスト ボックス 334"/>
        <xdr:cNvSpPr txBox="1"/>
      </xdr:nvSpPr>
      <xdr:spPr>
        <a:xfrm>
          <a:off x="13512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94488</xdr:rowOff>
    </xdr:from>
    <xdr:to>
      <xdr:col>19</xdr:col>
      <xdr:colOff>6350</xdr:colOff>
      <xdr:row>35</xdr:row>
      <xdr:rowOff>24638</xdr:rowOff>
    </xdr:to>
    <xdr:sp macro="" textlink="">
      <xdr:nvSpPr>
        <xdr:cNvPr id="336" name="円/楕円 335"/>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34815</xdr:rowOff>
    </xdr:from>
    <xdr:ext cx="762000" cy="259045"/>
    <xdr:sp macro="" textlink="">
      <xdr:nvSpPr>
        <xdr:cNvPr id="337" name="テキスト ボックス 336"/>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町村合併前の各団体にて、国の経済対策に呼応し、遅れている社会資本の整備や地域振興に資する事業に積極的に取り組んできたことにより、地方債の元利償還金の負担が大きくなっている。この結果、公債費に係る経常収支比率は類似団体平均を大きく上回る</a:t>
          </a:r>
          <a:r>
            <a:rPr kumimoji="1" lang="en-US" altLang="ja-JP" sz="1300">
              <a:latin typeface="ＭＳ Ｐゴシック"/>
            </a:rPr>
            <a:t>22.7</a:t>
          </a:r>
          <a:r>
            <a:rPr kumimoji="1" lang="ja-JP" altLang="en-US" sz="1300">
              <a:latin typeface="ＭＳ Ｐゴシック"/>
            </a:rPr>
            <a:t>％となっている。このため、地方債等の繰上償還を実施（</a:t>
          </a:r>
          <a:r>
            <a:rPr kumimoji="1" lang="en-US" altLang="ja-JP" sz="1300">
              <a:latin typeface="ＭＳ Ｐゴシック"/>
            </a:rPr>
            <a:t>18</a:t>
          </a:r>
          <a:r>
            <a:rPr kumimoji="1" lang="ja-JP" altLang="en-US" sz="1300">
              <a:latin typeface="ＭＳ Ｐゴシック"/>
            </a:rPr>
            <a:t>年度からの</a:t>
          </a:r>
          <a:r>
            <a:rPr kumimoji="1" lang="en-US" altLang="ja-JP" sz="1300">
              <a:latin typeface="ＭＳ Ｐゴシック"/>
            </a:rPr>
            <a:t>11</a:t>
          </a:r>
          <a:r>
            <a:rPr kumimoji="1" lang="ja-JP" altLang="en-US" sz="1300">
              <a:latin typeface="ＭＳ Ｐゴシック"/>
            </a:rPr>
            <a:t>ヶ年度で</a:t>
          </a:r>
          <a:r>
            <a:rPr kumimoji="1" lang="en-US" altLang="ja-JP" sz="1300">
              <a:latin typeface="ＭＳ Ｐゴシック"/>
            </a:rPr>
            <a:t>9,000</a:t>
          </a:r>
          <a:r>
            <a:rPr kumimoji="1" lang="ja-JP" altLang="en-US" sz="1300">
              <a:latin typeface="ＭＳ Ｐゴシック"/>
            </a:rPr>
            <a:t>百万円を超える額を実施）しており、比率の改善に努めている。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24130</xdr:rowOff>
    </xdr:from>
    <xdr:to>
      <xdr:col>7</xdr:col>
      <xdr:colOff>15875</xdr:colOff>
      <xdr:row>79</xdr:row>
      <xdr:rowOff>78994</xdr:rowOff>
    </xdr:to>
    <xdr:cxnSp macro="">
      <xdr:nvCxnSpPr>
        <xdr:cNvPr id="367" name="直線コネクタ 366"/>
        <xdr:cNvCxnSpPr/>
      </xdr:nvCxnSpPr>
      <xdr:spPr>
        <a:xfrm>
          <a:off x="3987800" y="1356868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8"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24130</xdr:rowOff>
    </xdr:from>
    <xdr:to>
      <xdr:col>5</xdr:col>
      <xdr:colOff>549275</xdr:colOff>
      <xdr:row>79</xdr:row>
      <xdr:rowOff>42418</xdr:rowOff>
    </xdr:to>
    <xdr:cxnSp macro="">
      <xdr:nvCxnSpPr>
        <xdr:cNvPr id="370" name="直線コネクタ 369"/>
        <xdr:cNvCxnSpPr/>
      </xdr:nvCxnSpPr>
      <xdr:spPr>
        <a:xfrm flipV="1">
          <a:off x="3098800" y="135686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72" name="テキスト ボックス 371"/>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42418</xdr:rowOff>
    </xdr:from>
    <xdr:to>
      <xdr:col>4</xdr:col>
      <xdr:colOff>346075</xdr:colOff>
      <xdr:row>79</xdr:row>
      <xdr:rowOff>65278</xdr:rowOff>
    </xdr:to>
    <xdr:cxnSp macro="">
      <xdr:nvCxnSpPr>
        <xdr:cNvPr id="373" name="直線コネクタ 372"/>
        <xdr:cNvCxnSpPr/>
      </xdr:nvCxnSpPr>
      <xdr:spPr>
        <a:xfrm flipV="1">
          <a:off x="2209800" y="135869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65278</xdr:rowOff>
    </xdr:from>
    <xdr:to>
      <xdr:col>3</xdr:col>
      <xdr:colOff>142875</xdr:colOff>
      <xdr:row>79</xdr:row>
      <xdr:rowOff>101854</xdr:rowOff>
    </xdr:to>
    <xdr:cxnSp macro="">
      <xdr:nvCxnSpPr>
        <xdr:cNvPr id="376" name="直線コネクタ 375"/>
        <xdr:cNvCxnSpPr/>
      </xdr:nvCxnSpPr>
      <xdr:spPr>
        <a:xfrm flipV="1">
          <a:off x="1320800" y="136098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28194</xdr:rowOff>
    </xdr:from>
    <xdr:to>
      <xdr:col>7</xdr:col>
      <xdr:colOff>66675</xdr:colOff>
      <xdr:row>79</xdr:row>
      <xdr:rowOff>129794</xdr:rowOff>
    </xdr:to>
    <xdr:sp macro="" textlink="">
      <xdr:nvSpPr>
        <xdr:cNvPr id="386" name="円/楕円 385"/>
        <xdr:cNvSpPr/>
      </xdr:nvSpPr>
      <xdr:spPr>
        <a:xfrm>
          <a:off x="47752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271</xdr:rowOff>
    </xdr:from>
    <xdr:ext cx="762000" cy="259045"/>
    <xdr:sp macro="" textlink="">
      <xdr:nvSpPr>
        <xdr:cNvPr id="387" name="公債費該当値テキスト"/>
        <xdr:cNvSpPr txBox="1"/>
      </xdr:nvSpPr>
      <xdr:spPr>
        <a:xfrm>
          <a:off x="49149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144780</xdr:rowOff>
    </xdr:from>
    <xdr:to>
      <xdr:col>5</xdr:col>
      <xdr:colOff>600075</xdr:colOff>
      <xdr:row>79</xdr:row>
      <xdr:rowOff>74930</xdr:rowOff>
    </xdr:to>
    <xdr:sp macro="" textlink="">
      <xdr:nvSpPr>
        <xdr:cNvPr id="388" name="円/楕円 387"/>
        <xdr:cNvSpPr/>
      </xdr:nvSpPr>
      <xdr:spPr>
        <a:xfrm>
          <a:off x="3937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59707</xdr:rowOff>
    </xdr:from>
    <xdr:ext cx="736600" cy="259045"/>
    <xdr:sp macro="" textlink="">
      <xdr:nvSpPr>
        <xdr:cNvPr id="389" name="テキスト ボックス 388"/>
        <xdr:cNvSpPr txBox="1"/>
      </xdr:nvSpPr>
      <xdr:spPr>
        <a:xfrm>
          <a:off x="3606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163068</xdr:rowOff>
    </xdr:from>
    <xdr:to>
      <xdr:col>4</xdr:col>
      <xdr:colOff>396875</xdr:colOff>
      <xdr:row>79</xdr:row>
      <xdr:rowOff>93218</xdr:rowOff>
    </xdr:to>
    <xdr:sp macro="" textlink="">
      <xdr:nvSpPr>
        <xdr:cNvPr id="390" name="円/楕円 389"/>
        <xdr:cNvSpPr/>
      </xdr:nvSpPr>
      <xdr:spPr>
        <a:xfrm>
          <a:off x="3048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77995</xdr:rowOff>
    </xdr:from>
    <xdr:ext cx="762000" cy="259045"/>
    <xdr:sp macro="" textlink="">
      <xdr:nvSpPr>
        <xdr:cNvPr id="391" name="テキスト ボックス 390"/>
        <xdr:cNvSpPr txBox="1"/>
      </xdr:nvSpPr>
      <xdr:spPr>
        <a:xfrm>
          <a:off x="2717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14478</xdr:rowOff>
    </xdr:from>
    <xdr:to>
      <xdr:col>3</xdr:col>
      <xdr:colOff>193675</xdr:colOff>
      <xdr:row>79</xdr:row>
      <xdr:rowOff>116078</xdr:rowOff>
    </xdr:to>
    <xdr:sp macro="" textlink="">
      <xdr:nvSpPr>
        <xdr:cNvPr id="392" name="円/楕円 391"/>
        <xdr:cNvSpPr/>
      </xdr:nvSpPr>
      <xdr:spPr>
        <a:xfrm>
          <a:off x="2159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100855</xdr:rowOff>
    </xdr:from>
    <xdr:ext cx="762000" cy="259045"/>
    <xdr:sp macro="" textlink="">
      <xdr:nvSpPr>
        <xdr:cNvPr id="393" name="テキスト ボックス 392"/>
        <xdr:cNvSpPr txBox="1"/>
      </xdr:nvSpPr>
      <xdr:spPr>
        <a:xfrm>
          <a:off x="1828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51054</xdr:rowOff>
    </xdr:from>
    <xdr:to>
      <xdr:col>1</xdr:col>
      <xdr:colOff>676275</xdr:colOff>
      <xdr:row>79</xdr:row>
      <xdr:rowOff>152654</xdr:rowOff>
    </xdr:to>
    <xdr:sp macro="" textlink="">
      <xdr:nvSpPr>
        <xdr:cNvPr id="394" name="円/楕円 393"/>
        <xdr:cNvSpPr/>
      </xdr:nvSpPr>
      <xdr:spPr>
        <a:xfrm>
          <a:off x="1270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137431</xdr:rowOff>
    </xdr:from>
    <xdr:ext cx="762000" cy="259045"/>
    <xdr:sp macro="" textlink="">
      <xdr:nvSpPr>
        <xdr:cNvPr id="395" name="テキスト ボックス 394"/>
        <xdr:cNvSpPr txBox="1"/>
      </xdr:nvSpPr>
      <xdr:spPr>
        <a:xfrm>
          <a:off x="939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公債費以外に係る経常収支比率は、類似団体内平均値と比較すると</a:t>
          </a:r>
          <a:r>
            <a:rPr kumimoji="1" lang="en-US" altLang="ja-JP" sz="1200">
              <a:latin typeface="ＭＳ Ｐゴシック"/>
            </a:rPr>
            <a:t>12.0</a:t>
          </a:r>
          <a:r>
            <a:rPr kumimoji="1" lang="ja-JP" altLang="en-US" sz="1200">
              <a:latin typeface="ＭＳ Ｐゴシック"/>
            </a:rPr>
            <a:t>下回っているが、普通建設事業費の増に伴う地方債残高の増に対応するために地方債の繰上償還を行い、公債費が抑制されている一方で、繰出金等の増が影響しているために、公債費以外の経常収支比率は改善傾向にない状況である。今後も税収の大幅な増加が見込めない状況であり、引き続き行財政改革実施計画を確実に履行することにより、公債費以外の比率についても改善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43180</xdr:rowOff>
    </xdr:from>
    <xdr:to>
      <xdr:col>24</xdr:col>
      <xdr:colOff>31750</xdr:colOff>
      <xdr:row>74</xdr:row>
      <xdr:rowOff>43180</xdr:rowOff>
    </xdr:to>
    <xdr:cxnSp macro="">
      <xdr:nvCxnSpPr>
        <xdr:cNvPr id="428" name="直線コネクタ 427"/>
        <xdr:cNvCxnSpPr/>
      </xdr:nvCxnSpPr>
      <xdr:spPr>
        <a:xfrm>
          <a:off x="15671800" y="12730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78757</xdr:rowOff>
    </xdr:from>
    <xdr:ext cx="762000" cy="259045"/>
    <xdr:sp macro="" textlink="">
      <xdr:nvSpPr>
        <xdr:cNvPr id="429"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43180</xdr:rowOff>
    </xdr:from>
    <xdr:to>
      <xdr:col>22</xdr:col>
      <xdr:colOff>565150</xdr:colOff>
      <xdr:row>74</xdr:row>
      <xdr:rowOff>69850</xdr:rowOff>
    </xdr:to>
    <xdr:cxnSp macro="">
      <xdr:nvCxnSpPr>
        <xdr:cNvPr id="431" name="直線コネクタ 430"/>
        <xdr:cNvCxnSpPr/>
      </xdr:nvCxnSpPr>
      <xdr:spPr>
        <a:xfrm flipV="1">
          <a:off x="14782800" y="127304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143527</xdr:rowOff>
    </xdr:from>
    <xdr:ext cx="736600" cy="259045"/>
    <xdr:sp macro="" textlink="">
      <xdr:nvSpPr>
        <xdr:cNvPr id="433" name="テキスト ボックス 432"/>
        <xdr:cNvSpPr txBox="1"/>
      </xdr:nvSpPr>
      <xdr:spPr>
        <a:xfrm>
          <a:off x="15290800" y="1317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20320</xdr:rowOff>
    </xdr:from>
    <xdr:to>
      <xdr:col>21</xdr:col>
      <xdr:colOff>361950</xdr:colOff>
      <xdr:row>74</xdr:row>
      <xdr:rowOff>69850</xdr:rowOff>
    </xdr:to>
    <xdr:cxnSp macro="">
      <xdr:nvCxnSpPr>
        <xdr:cNvPr id="434" name="直線コネクタ 433"/>
        <xdr:cNvCxnSpPr/>
      </xdr:nvCxnSpPr>
      <xdr:spPr>
        <a:xfrm>
          <a:off x="13893800" y="127076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36" name="テキスト ボックス 435"/>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149860</xdr:rowOff>
    </xdr:from>
    <xdr:to>
      <xdr:col>20</xdr:col>
      <xdr:colOff>158750</xdr:colOff>
      <xdr:row>74</xdr:row>
      <xdr:rowOff>20320</xdr:rowOff>
    </xdr:to>
    <xdr:cxnSp macro="">
      <xdr:nvCxnSpPr>
        <xdr:cNvPr id="437" name="直線コネクタ 436"/>
        <xdr:cNvCxnSpPr/>
      </xdr:nvCxnSpPr>
      <xdr:spPr>
        <a:xfrm>
          <a:off x="13004800" y="126657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143527</xdr:rowOff>
    </xdr:from>
    <xdr:ext cx="762000" cy="259045"/>
    <xdr:sp macro="" textlink="">
      <xdr:nvSpPr>
        <xdr:cNvPr id="439" name="テキスト ボックス 438"/>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73</xdr:row>
      <xdr:rowOff>163830</xdr:rowOff>
    </xdr:from>
    <xdr:to>
      <xdr:col>24</xdr:col>
      <xdr:colOff>82550</xdr:colOff>
      <xdr:row>74</xdr:row>
      <xdr:rowOff>93980</xdr:rowOff>
    </xdr:to>
    <xdr:sp macro="" textlink="">
      <xdr:nvSpPr>
        <xdr:cNvPr id="447" name="円/楕円 446"/>
        <xdr:cNvSpPr/>
      </xdr:nvSpPr>
      <xdr:spPr>
        <a:xfrm>
          <a:off x="164592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72407</xdr:rowOff>
    </xdr:from>
    <xdr:ext cx="762000" cy="259045"/>
    <xdr:sp macro="" textlink="">
      <xdr:nvSpPr>
        <xdr:cNvPr id="448" name="公債費以外該当値テキスト"/>
        <xdr:cNvSpPr txBox="1"/>
      </xdr:nvSpPr>
      <xdr:spPr>
        <a:xfrm>
          <a:off x="16598900" y="1258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163830</xdr:rowOff>
    </xdr:from>
    <xdr:to>
      <xdr:col>22</xdr:col>
      <xdr:colOff>615950</xdr:colOff>
      <xdr:row>74</xdr:row>
      <xdr:rowOff>93980</xdr:rowOff>
    </xdr:to>
    <xdr:sp macro="" textlink="">
      <xdr:nvSpPr>
        <xdr:cNvPr id="449" name="円/楕円 448"/>
        <xdr:cNvSpPr/>
      </xdr:nvSpPr>
      <xdr:spPr>
        <a:xfrm>
          <a:off x="15621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104157</xdr:rowOff>
    </xdr:from>
    <xdr:ext cx="736600" cy="259045"/>
    <xdr:sp macro="" textlink="">
      <xdr:nvSpPr>
        <xdr:cNvPr id="450" name="テキスト ボックス 449"/>
        <xdr:cNvSpPr txBox="1"/>
      </xdr:nvSpPr>
      <xdr:spPr>
        <a:xfrm>
          <a:off x="15290800" y="1244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19050</xdr:rowOff>
    </xdr:from>
    <xdr:to>
      <xdr:col>21</xdr:col>
      <xdr:colOff>412750</xdr:colOff>
      <xdr:row>74</xdr:row>
      <xdr:rowOff>120650</xdr:rowOff>
    </xdr:to>
    <xdr:sp macro="" textlink="">
      <xdr:nvSpPr>
        <xdr:cNvPr id="451" name="円/楕円 450"/>
        <xdr:cNvSpPr/>
      </xdr:nvSpPr>
      <xdr:spPr>
        <a:xfrm>
          <a:off x="14732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130827</xdr:rowOff>
    </xdr:from>
    <xdr:ext cx="762000" cy="259045"/>
    <xdr:sp macro="" textlink="">
      <xdr:nvSpPr>
        <xdr:cNvPr id="452" name="テキスト ボックス 451"/>
        <xdr:cNvSpPr txBox="1"/>
      </xdr:nvSpPr>
      <xdr:spPr>
        <a:xfrm>
          <a:off x="144018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140970</xdr:rowOff>
    </xdr:from>
    <xdr:to>
      <xdr:col>20</xdr:col>
      <xdr:colOff>209550</xdr:colOff>
      <xdr:row>74</xdr:row>
      <xdr:rowOff>71120</xdr:rowOff>
    </xdr:to>
    <xdr:sp macro="" textlink="">
      <xdr:nvSpPr>
        <xdr:cNvPr id="453" name="円/楕円 452"/>
        <xdr:cNvSpPr/>
      </xdr:nvSpPr>
      <xdr:spPr>
        <a:xfrm>
          <a:off x="13843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81297</xdr:rowOff>
    </xdr:from>
    <xdr:ext cx="762000" cy="259045"/>
    <xdr:sp macro="" textlink="">
      <xdr:nvSpPr>
        <xdr:cNvPr id="454" name="テキスト ボックス 453"/>
        <xdr:cNvSpPr txBox="1"/>
      </xdr:nvSpPr>
      <xdr:spPr>
        <a:xfrm>
          <a:off x="13512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99060</xdr:rowOff>
    </xdr:from>
    <xdr:to>
      <xdr:col>19</xdr:col>
      <xdr:colOff>6350</xdr:colOff>
      <xdr:row>74</xdr:row>
      <xdr:rowOff>29210</xdr:rowOff>
    </xdr:to>
    <xdr:sp macro="" textlink="">
      <xdr:nvSpPr>
        <xdr:cNvPr id="455" name="円/楕円 454"/>
        <xdr:cNvSpPr/>
      </xdr:nvSpPr>
      <xdr:spPr>
        <a:xfrm>
          <a:off x="12954000" y="126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39387</xdr:rowOff>
    </xdr:from>
    <xdr:ext cx="762000" cy="259045"/>
    <xdr:sp macro="" textlink="">
      <xdr:nvSpPr>
        <xdr:cNvPr id="456" name="テキスト ボックス 455"/>
        <xdr:cNvSpPr txBox="1"/>
      </xdr:nvSpPr>
      <xdr:spPr>
        <a:xfrm>
          <a:off x="12623800" y="1238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島根県浜田市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12491</xdr:rowOff>
    </xdr:from>
    <xdr:to>
      <xdr:col>4</xdr:col>
      <xdr:colOff>1117600</xdr:colOff>
      <xdr:row>13</xdr:row>
      <xdr:rowOff>16720</xdr:rowOff>
    </xdr:to>
    <xdr:cxnSp macro="">
      <xdr:nvCxnSpPr>
        <xdr:cNvPr id="50" name="直線コネクタ 49"/>
        <xdr:cNvCxnSpPr/>
      </xdr:nvCxnSpPr>
      <xdr:spPr bwMode="auto">
        <a:xfrm>
          <a:off x="5003800" y="2288966"/>
          <a:ext cx="647700" cy="4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161910</xdr:rowOff>
    </xdr:from>
    <xdr:ext cx="762000" cy="259045"/>
    <xdr:sp macro="" textlink="">
      <xdr:nvSpPr>
        <xdr:cNvPr id="51" name="人口1人当たり決算額の推移平均値テキスト130"/>
        <xdr:cNvSpPr txBox="1"/>
      </xdr:nvSpPr>
      <xdr:spPr>
        <a:xfrm>
          <a:off x="5740400" y="295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12491</xdr:rowOff>
    </xdr:from>
    <xdr:to>
      <xdr:col>4</xdr:col>
      <xdr:colOff>469900</xdr:colOff>
      <xdr:row>13</xdr:row>
      <xdr:rowOff>43294</xdr:rowOff>
    </xdr:to>
    <xdr:cxnSp macro="">
      <xdr:nvCxnSpPr>
        <xdr:cNvPr id="53" name="直線コネクタ 52"/>
        <xdr:cNvCxnSpPr/>
      </xdr:nvCxnSpPr>
      <xdr:spPr bwMode="auto">
        <a:xfrm flipV="1">
          <a:off x="4305300" y="2288966"/>
          <a:ext cx="698500" cy="30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111466</xdr:rowOff>
    </xdr:from>
    <xdr:ext cx="736600" cy="259045"/>
    <xdr:sp macro="" textlink="">
      <xdr:nvSpPr>
        <xdr:cNvPr id="55" name="テキスト ボックス 54"/>
        <xdr:cNvSpPr txBox="1"/>
      </xdr:nvSpPr>
      <xdr:spPr>
        <a:xfrm>
          <a:off x="4622800" y="3073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43294</xdr:rowOff>
    </xdr:from>
    <xdr:to>
      <xdr:col>3</xdr:col>
      <xdr:colOff>904875</xdr:colOff>
      <xdr:row>13</xdr:row>
      <xdr:rowOff>48076</xdr:rowOff>
    </xdr:to>
    <xdr:cxnSp macro="">
      <xdr:nvCxnSpPr>
        <xdr:cNvPr id="56" name="直線コネクタ 55"/>
        <xdr:cNvCxnSpPr/>
      </xdr:nvCxnSpPr>
      <xdr:spPr bwMode="auto">
        <a:xfrm flipV="1">
          <a:off x="3606800" y="2319769"/>
          <a:ext cx="698500" cy="4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159053</xdr:rowOff>
    </xdr:from>
    <xdr:ext cx="762000" cy="259045"/>
    <xdr:sp macro="" textlink="">
      <xdr:nvSpPr>
        <xdr:cNvPr id="58" name="テキスト ボックス 57"/>
        <xdr:cNvSpPr txBox="1"/>
      </xdr:nvSpPr>
      <xdr:spPr>
        <a:xfrm>
          <a:off x="3924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48076</xdr:rowOff>
    </xdr:from>
    <xdr:to>
      <xdr:col>3</xdr:col>
      <xdr:colOff>206375</xdr:colOff>
      <xdr:row>13</xdr:row>
      <xdr:rowOff>53848</xdr:rowOff>
    </xdr:to>
    <xdr:cxnSp macro="">
      <xdr:nvCxnSpPr>
        <xdr:cNvPr id="59" name="直線コネクタ 58"/>
        <xdr:cNvCxnSpPr/>
      </xdr:nvCxnSpPr>
      <xdr:spPr bwMode="auto">
        <a:xfrm flipV="1">
          <a:off x="2908300" y="2324551"/>
          <a:ext cx="698500" cy="5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13739</xdr:rowOff>
    </xdr:from>
    <xdr:ext cx="762000" cy="259045"/>
    <xdr:sp macro="" textlink="">
      <xdr:nvSpPr>
        <xdr:cNvPr id="61" name="テキスト ボックス 60"/>
        <xdr:cNvSpPr txBox="1"/>
      </xdr:nvSpPr>
      <xdr:spPr>
        <a:xfrm>
          <a:off x="32258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148156</xdr:rowOff>
    </xdr:from>
    <xdr:ext cx="762000" cy="259045"/>
    <xdr:sp macro="" textlink="">
      <xdr:nvSpPr>
        <xdr:cNvPr id="63" name="テキスト ボックス 62"/>
        <xdr:cNvSpPr txBox="1"/>
      </xdr:nvSpPr>
      <xdr:spPr>
        <a:xfrm>
          <a:off x="25273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12</xdr:row>
      <xdr:rowOff>137370</xdr:rowOff>
    </xdr:from>
    <xdr:to>
      <xdr:col>5</xdr:col>
      <xdr:colOff>34925</xdr:colOff>
      <xdr:row>13</xdr:row>
      <xdr:rowOff>67520</xdr:rowOff>
    </xdr:to>
    <xdr:sp macro="" textlink="">
      <xdr:nvSpPr>
        <xdr:cNvPr id="69" name="円/楕円 68"/>
        <xdr:cNvSpPr/>
      </xdr:nvSpPr>
      <xdr:spPr bwMode="auto">
        <a:xfrm>
          <a:off x="5600700" y="2242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84047</xdr:rowOff>
    </xdr:from>
    <xdr:ext cx="762000" cy="259045"/>
    <xdr:sp macro="" textlink="">
      <xdr:nvSpPr>
        <xdr:cNvPr id="70" name="人口1人当たり決算額の推移該当値テキスト130"/>
        <xdr:cNvSpPr txBox="1"/>
      </xdr:nvSpPr>
      <xdr:spPr>
        <a:xfrm>
          <a:off x="5740400" y="218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106,289</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133141</xdr:rowOff>
    </xdr:from>
    <xdr:to>
      <xdr:col>4</xdr:col>
      <xdr:colOff>520700</xdr:colOff>
      <xdr:row>13</xdr:row>
      <xdr:rowOff>63291</xdr:rowOff>
    </xdr:to>
    <xdr:sp macro="" textlink="">
      <xdr:nvSpPr>
        <xdr:cNvPr id="71" name="円/楕円 70"/>
        <xdr:cNvSpPr/>
      </xdr:nvSpPr>
      <xdr:spPr bwMode="auto">
        <a:xfrm>
          <a:off x="4953000" y="2238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73468</xdr:rowOff>
    </xdr:from>
    <xdr:ext cx="736600" cy="259045"/>
    <xdr:sp macro="" textlink="">
      <xdr:nvSpPr>
        <xdr:cNvPr id="72" name="テキスト ボックス 71"/>
        <xdr:cNvSpPr txBox="1"/>
      </xdr:nvSpPr>
      <xdr:spPr>
        <a:xfrm>
          <a:off x="4622800" y="2007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106,511</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163944</xdr:rowOff>
    </xdr:from>
    <xdr:to>
      <xdr:col>3</xdr:col>
      <xdr:colOff>955675</xdr:colOff>
      <xdr:row>13</xdr:row>
      <xdr:rowOff>94094</xdr:rowOff>
    </xdr:to>
    <xdr:sp macro="" textlink="">
      <xdr:nvSpPr>
        <xdr:cNvPr id="73" name="円/楕円 72"/>
        <xdr:cNvSpPr/>
      </xdr:nvSpPr>
      <xdr:spPr bwMode="auto">
        <a:xfrm>
          <a:off x="4254500" y="2268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104271</xdr:rowOff>
    </xdr:from>
    <xdr:ext cx="762000" cy="259045"/>
    <xdr:sp macro="" textlink="">
      <xdr:nvSpPr>
        <xdr:cNvPr id="74" name="テキスト ボックス 73"/>
        <xdr:cNvSpPr txBox="1"/>
      </xdr:nvSpPr>
      <xdr:spPr>
        <a:xfrm>
          <a:off x="3924300" y="203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104,894</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168726</xdr:rowOff>
    </xdr:from>
    <xdr:to>
      <xdr:col>3</xdr:col>
      <xdr:colOff>257175</xdr:colOff>
      <xdr:row>13</xdr:row>
      <xdr:rowOff>98876</xdr:rowOff>
    </xdr:to>
    <xdr:sp macro="" textlink="">
      <xdr:nvSpPr>
        <xdr:cNvPr id="75" name="円/楕円 74"/>
        <xdr:cNvSpPr/>
      </xdr:nvSpPr>
      <xdr:spPr bwMode="auto">
        <a:xfrm>
          <a:off x="3556000" y="2273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109053</xdr:rowOff>
    </xdr:from>
    <xdr:ext cx="762000" cy="259045"/>
    <xdr:sp macro="" textlink="">
      <xdr:nvSpPr>
        <xdr:cNvPr id="76" name="テキスト ボックス 75"/>
        <xdr:cNvSpPr txBox="1"/>
      </xdr:nvSpPr>
      <xdr:spPr>
        <a:xfrm>
          <a:off x="3225800" y="2042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104,643</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3048</xdr:rowOff>
    </xdr:from>
    <xdr:to>
      <xdr:col>2</xdr:col>
      <xdr:colOff>692150</xdr:colOff>
      <xdr:row>13</xdr:row>
      <xdr:rowOff>104648</xdr:rowOff>
    </xdr:to>
    <xdr:sp macro="" textlink="">
      <xdr:nvSpPr>
        <xdr:cNvPr id="77" name="円/楕円 76"/>
        <xdr:cNvSpPr/>
      </xdr:nvSpPr>
      <xdr:spPr bwMode="auto">
        <a:xfrm>
          <a:off x="2857500" y="2279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114825</xdr:rowOff>
    </xdr:from>
    <xdr:ext cx="762000" cy="259045"/>
    <xdr:sp macro="" textlink="">
      <xdr:nvSpPr>
        <xdr:cNvPr id="78" name="テキスト ボックス 77"/>
        <xdr:cNvSpPr txBox="1"/>
      </xdr:nvSpPr>
      <xdr:spPr>
        <a:xfrm>
          <a:off x="2527300" y="2048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104,340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6204</xdr:rowOff>
    </xdr:from>
    <xdr:to>
      <xdr:col>4</xdr:col>
      <xdr:colOff>1117600</xdr:colOff>
      <xdr:row>35</xdr:row>
      <xdr:rowOff>46304</xdr:rowOff>
    </xdr:to>
    <xdr:cxnSp macro="">
      <xdr:nvCxnSpPr>
        <xdr:cNvPr id="111" name="直線コネクタ 110"/>
        <xdr:cNvCxnSpPr/>
      </xdr:nvCxnSpPr>
      <xdr:spPr bwMode="auto">
        <a:xfrm flipV="1">
          <a:off x="5003800" y="6616554"/>
          <a:ext cx="647700" cy="40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247845</xdr:rowOff>
    </xdr:from>
    <xdr:ext cx="762000" cy="259045"/>
    <xdr:sp macro="" textlink="">
      <xdr:nvSpPr>
        <xdr:cNvPr id="112" name="人口1人当たり決算額の推移平均値テキスト445"/>
        <xdr:cNvSpPr txBox="1"/>
      </xdr:nvSpPr>
      <xdr:spPr>
        <a:xfrm>
          <a:off x="5740400" y="685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26854</xdr:rowOff>
    </xdr:from>
    <xdr:to>
      <xdr:col>4</xdr:col>
      <xdr:colOff>469900</xdr:colOff>
      <xdr:row>35</xdr:row>
      <xdr:rowOff>46304</xdr:rowOff>
    </xdr:to>
    <xdr:cxnSp macro="">
      <xdr:nvCxnSpPr>
        <xdr:cNvPr id="114" name="直線コネクタ 113"/>
        <xdr:cNvCxnSpPr/>
      </xdr:nvCxnSpPr>
      <xdr:spPr bwMode="auto">
        <a:xfrm>
          <a:off x="4305300" y="6637204"/>
          <a:ext cx="698500" cy="19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26808</xdr:rowOff>
    </xdr:from>
    <xdr:ext cx="736600" cy="259045"/>
    <xdr:sp macro="" textlink="">
      <xdr:nvSpPr>
        <xdr:cNvPr id="116" name="テキスト ボックス 115"/>
        <xdr:cNvSpPr txBox="1"/>
      </xdr:nvSpPr>
      <xdr:spPr>
        <a:xfrm>
          <a:off x="4622800" y="698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236937</xdr:rowOff>
    </xdr:from>
    <xdr:to>
      <xdr:col>3</xdr:col>
      <xdr:colOff>904875</xdr:colOff>
      <xdr:row>35</xdr:row>
      <xdr:rowOff>26854</xdr:rowOff>
    </xdr:to>
    <xdr:cxnSp macro="">
      <xdr:nvCxnSpPr>
        <xdr:cNvPr id="117" name="直線コネクタ 116"/>
        <xdr:cNvCxnSpPr/>
      </xdr:nvCxnSpPr>
      <xdr:spPr bwMode="auto">
        <a:xfrm>
          <a:off x="3606800" y="6504387"/>
          <a:ext cx="698500" cy="132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297508</xdr:rowOff>
    </xdr:from>
    <xdr:ext cx="762000" cy="259045"/>
    <xdr:sp macro="" textlink="">
      <xdr:nvSpPr>
        <xdr:cNvPr id="119" name="テキスト ボックス 118"/>
        <xdr:cNvSpPr txBox="1"/>
      </xdr:nvSpPr>
      <xdr:spPr>
        <a:xfrm>
          <a:off x="3924300" y="690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189827</xdr:rowOff>
    </xdr:from>
    <xdr:to>
      <xdr:col>3</xdr:col>
      <xdr:colOff>206375</xdr:colOff>
      <xdr:row>34</xdr:row>
      <xdr:rowOff>236937</xdr:rowOff>
    </xdr:to>
    <xdr:cxnSp macro="">
      <xdr:nvCxnSpPr>
        <xdr:cNvPr id="120" name="直線コネクタ 119"/>
        <xdr:cNvCxnSpPr/>
      </xdr:nvCxnSpPr>
      <xdr:spPr bwMode="auto">
        <a:xfrm>
          <a:off x="2908300" y="6457277"/>
          <a:ext cx="698500" cy="47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259789</xdr:rowOff>
    </xdr:from>
    <xdr:ext cx="762000" cy="259045"/>
    <xdr:sp macro="" textlink="">
      <xdr:nvSpPr>
        <xdr:cNvPr id="122" name="テキスト ボックス 121"/>
        <xdr:cNvSpPr txBox="1"/>
      </xdr:nvSpPr>
      <xdr:spPr>
        <a:xfrm>
          <a:off x="3225800" y="68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230871</xdr:rowOff>
    </xdr:from>
    <xdr:ext cx="762000" cy="259045"/>
    <xdr:sp macro="" textlink="">
      <xdr:nvSpPr>
        <xdr:cNvPr id="124" name="テキスト ボックス 123"/>
        <xdr:cNvSpPr txBox="1"/>
      </xdr:nvSpPr>
      <xdr:spPr>
        <a:xfrm>
          <a:off x="2527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298304</xdr:rowOff>
    </xdr:from>
    <xdr:to>
      <xdr:col>5</xdr:col>
      <xdr:colOff>34925</xdr:colOff>
      <xdr:row>35</xdr:row>
      <xdr:rowOff>57004</xdr:rowOff>
    </xdr:to>
    <xdr:sp macro="" textlink="">
      <xdr:nvSpPr>
        <xdr:cNvPr id="130" name="円/楕円 129"/>
        <xdr:cNvSpPr/>
      </xdr:nvSpPr>
      <xdr:spPr bwMode="auto">
        <a:xfrm>
          <a:off x="5600700" y="6565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143381</xdr:rowOff>
    </xdr:from>
    <xdr:ext cx="762000" cy="259045"/>
    <xdr:sp macro="" textlink="">
      <xdr:nvSpPr>
        <xdr:cNvPr id="131" name="人口1人当たり決算額の推移該当値テキスト445"/>
        <xdr:cNvSpPr txBox="1"/>
      </xdr:nvSpPr>
      <xdr:spPr>
        <a:xfrm>
          <a:off x="5740400" y="641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29,341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338404</xdr:rowOff>
    </xdr:from>
    <xdr:to>
      <xdr:col>4</xdr:col>
      <xdr:colOff>520700</xdr:colOff>
      <xdr:row>35</xdr:row>
      <xdr:rowOff>97104</xdr:rowOff>
    </xdr:to>
    <xdr:sp macro="" textlink="">
      <xdr:nvSpPr>
        <xdr:cNvPr id="132" name="円/楕円 131"/>
        <xdr:cNvSpPr/>
      </xdr:nvSpPr>
      <xdr:spPr bwMode="auto">
        <a:xfrm>
          <a:off x="4953000" y="6605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107281</xdr:rowOff>
    </xdr:from>
    <xdr:ext cx="736600" cy="259045"/>
    <xdr:sp macro="" textlink="">
      <xdr:nvSpPr>
        <xdr:cNvPr id="133" name="テキスト ボックス 132"/>
        <xdr:cNvSpPr txBox="1"/>
      </xdr:nvSpPr>
      <xdr:spPr>
        <a:xfrm>
          <a:off x="4622800" y="6374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27,236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318954</xdr:rowOff>
    </xdr:from>
    <xdr:to>
      <xdr:col>3</xdr:col>
      <xdr:colOff>955675</xdr:colOff>
      <xdr:row>35</xdr:row>
      <xdr:rowOff>77654</xdr:rowOff>
    </xdr:to>
    <xdr:sp macro="" textlink="">
      <xdr:nvSpPr>
        <xdr:cNvPr id="134" name="円/楕円 133"/>
        <xdr:cNvSpPr/>
      </xdr:nvSpPr>
      <xdr:spPr bwMode="auto">
        <a:xfrm>
          <a:off x="4254500" y="6586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87831</xdr:rowOff>
    </xdr:from>
    <xdr:ext cx="762000" cy="259045"/>
    <xdr:sp macro="" textlink="">
      <xdr:nvSpPr>
        <xdr:cNvPr id="135" name="テキスト ボックス 134"/>
        <xdr:cNvSpPr txBox="1"/>
      </xdr:nvSpPr>
      <xdr:spPr>
        <a:xfrm>
          <a:off x="3924300" y="635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28,257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186137</xdr:rowOff>
    </xdr:from>
    <xdr:to>
      <xdr:col>3</xdr:col>
      <xdr:colOff>257175</xdr:colOff>
      <xdr:row>34</xdr:row>
      <xdr:rowOff>287737</xdr:rowOff>
    </xdr:to>
    <xdr:sp macro="" textlink="">
      <xdr:nvSpPr>
        <xdr:cNvPr id="136" name="円/楕円 135"/>
        <xdr:cNvSpPr/>
      </xdr:nvSpPr>
      <xdr:spPr bwMode="auto">
        <a:xfrm>
          <a:off x="3556000" y="6453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297914</xdr:rowOff>
    </xdr:from>
    <xdr:ext cx="762000" cy="259045"/>
    <xdr:sp macro="" textlink="">
      <xdr:nvSpPr>
        <xdr:cNvPr id="137" name="テキスト ボックス 136"/>
        <xdr:cNvSpPr txBox="1"/>
      </xdr:nvSpPr>
      <xdr:spPr>
        <a:xfrm>
          <a:off x="3225800" y="622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35,229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139027</xdr:rowOff>
    </xdr:from>
    <xdr:to>
      <xdr:col>2</xdr:col>
      <xdr:colOff>692150</xdr:colOff>
      <xdr:row>34</xdr:row>
      <xdr:rowOff>240627</xdr:rowOff>
    </xdr:to>
    <xdr:sp macro="" textlink="">
      <xdr:nvSpPr>
        <xdr:cNvPr id="138" name="円/楕円 137"/>
        <xdr:cNvSpPr/>
      </xdr:nvSpPr>
      <xdr:spPr bwMode="auto">
        <a:xfrm>
          <a:off x="2857500" y="6406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250804</xdr:rowOff>
    </xdr:from>
    <xdr:ext cx="762000" cy="259045"/>
    <xdr:sp macro="" textlink="">
      <xdr:nvSpPr>
        <xdr:cNvPr id="139" name="テキスト ボックス 138"/>
        <xdr:cNvSpPr txBox="1"/>
      </xdr:nvSpPr>
      <xdr:spPr>
        <a:xfrm>
          <a:off x="2527300" y="6175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37,702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島根県浜田市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56,042
55,421
690.66
39,153,865
38,538,573
556,290
20,621,855
55,560,532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82.6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28966</xdr:rowOff>
    </xdr:from>
    <xdr:to>
      <xdr:col>6</xdr:col>
      <xdr:colOff>511175</xdr:colOff>
      <xdr:row>30</xdr:row>
      <xdr:rowOff>43505</xdr:rowOff>
    </xdr:to>
    <xdr:cxnSp macro="">
      <xdr:nvCxnSpPr>
        <xdr:cNvPr id="59" name="直線コネクタ 58"/>
        <xdr:cNvCxnSpPr/>
      </xdr:nvCxnSpPr>
      <xdr:spPr>
        <a:xfrm flipV="1">
          <a:off x="3797300" y="5172466"/>
          <a:ext cx="8382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5308</xdr:rowOff>
    </xdr:from>
    <xdr:ext cx="534377" cy="259045"/>
    <xdr:sp macro="" textlink="">
      <xdr:nvSpPr>
        <xdr:cNvPr id="60" name="人件費平均値テキスト"/>
        <xdr:cNvSpPr txBox="1"/>
      </xdr:nvSpPr>
      <xdr:spPr>
        <a:xfrm>
          <a:off x="4686300" y="617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43505</xdr:rowOff>
    </xdr:from>
    <xdr:to>
      <xdr:col>5</xdr:col>
      <xdr:colOff>358775</xdr:colOff>
      <xdr:row>30</xdr:row>
      <xdr:rowOff>101158</xdr:rowOff>
    </xdr:to>
    <xdr:cxnSp macro="">
      <xdr:nvCxnSpPr>
        <xdr:cNvPr id="62" name="直線コネクタ 61"/>
        <xdr:cNvCxnSpPr/>
      </xdr:nvCxnSpPr>
      <xdr:spPr>
        <a:xfrm flipV="1">
          <a:off x="2908300" y="5187005"/>
          <a:ext cx="889000" cy="5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110487</xdr:rowOff>
    </xdr:from>
    <xdr:ext cx="534377" cy="259045"/>
    <xdr:sp macro="" textlink="">
      <xdr:nvSpPr>
        <xdr:cNvPr id="64" name="テキスト ボックス 63"/>
        <xdr:cNvSpPr txBox="1"/>
      </xdr:nvSpPr>
      <xdr:spPr>
        <a:xfrm>
          <a:off x="3530111" y="62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101158</xdr:rowOff>
    </xdr:from>
    <xdr:to>
      <xdr:col>4</xdr:col>
      <xdr:colOff>155575</xdr:colOff>
      <xdr:row>30</xdr:row>
      <xdr:rowOff>105684</xdr:rowOff>
    </xdr:to>
    <xdr:cxnSp macro="">
      <xdr:nvCxnSpPr>
        <xdr:cNvPr id="65" name="直線コネクタ 64"/>
        <xdr:cNvCxnSpPr/>
      </xdr:nvCxnSpPr>
      <xdr:spPr>
        <a:xfrm flipV="1">
          <a:off x="2019300" y="5244658"/>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121871</xdr:rowOff>
    </xdr:from>
    <xdr:ext cx="534377" cy="259045"/>
    <xdr:sp macro="" textlink="">
      <xdr:nvSpPr>
        <xdr:cNvPr id="67" name="テキスト ボックス 66"/>
        <xdr:cNvSpPr txBox="1"/>
      </xdr:nvSpPr>
      <xdr:spPr>
        <a:xfrm>
          <a:off x="2641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105684</xdr:rowOff>
    </xdr:from>
    <xdr:to>
      <xdr:col>2</xdr:col>
      <xdr:colOff>638175</xdr:colOff>
      <xdr:row>30</xdr:row>
      <xdr:rowOff>118280</xdr:rowOff>
    </xdr:to>
    <xdr:cxnSp macro="">
      <xdr:nvCxnSpPr>
        <xdr:cNvPr id="68" name="直線コネクタ 67"/>
        <xdr:cNvCxnSpPr/>
      </xdr:nvCxnSpPr>
      <xdr:spPr>
        <a:xfrm flipV="1">
          <a:off x="1130300" y="5249184"/>
          <a:ext cx="8890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130489</xdr:rowOff>
    </xdr:from>
    <xdr:ext cx="534377" cy="259045"/>
    <xdr:sp macro="" textlink="">
      <xdr:nvSpPr>
        <xdr:cNvPr id="70" name="テキスト ボックス 69"/>
        <xdr:cNvSpPr txBox="1"/>
      </xdr:nvSpPr>
      <xdr:spPr>
        <a:xfrm>
          <a:off x="1752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83809</xdr:rowOff>
    </xdr:from>
    <xdr:ext cx="534377" cy="259045"/>
    <xdr:sp macro="" textlink="">
      <xdr:nvSpPr>
        <xdr:cNvPr id="72" name="テキスト ボックス 71"/>
        <xdr:cNvSpPr txBox="1"/>
      </xdr:nvSpPr>
      <xdr:spPr>
        <a:xfrm>
          <a:off x="863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29</xdr:row>
      <xdr:rowOff>149616</xdr:rowOff>
    </xdr:from>
    <xdr:to>
      <xdr:col>6</xdr:col>
      <xdr:colOff>561975</xdr:colOff>
      <xdr:row>30</xdr:row>
      <xdr:rowOff>79766</xdr:rowOff>
    </xdr:to>
    <xdr:sp macro="" textlink="">
      <xdr:nvSpPr>
        <xdr:cNvPr id="78" name="円/楕円 77"/>
        <xdr:cNvSpPr/>
      </xdr:nvSpPr>
      <xdr:spPr>
        <a:xfrm>
          <a:off x="4584700" y="51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29</xdr:row>
      <xdr:rowOff>102643</xdr:rowOff>
    </xdr:from>
    <xdr:ext cx="599010" cy="259045"/>
    <xdr:sp macro="" textlink="">
      <xdr:nvSpPr>
        <xdr:cNvPr id="79" name="人件費該当値テキスト"/>
        <xdr:cNvSpPr txBox="1"/>
      </xdr:nvSpPr>
      <xdr:spPr>
        <a:xfrm>
          <a:off x="4686300" y="507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104,844</a:t>
          </a:r>
          <a:endParaRPr kumimoji="1" lang="ja-JP" altLang="en-US" sz="1000" b="1">
            <a:solidFill>
              <a:srgbClr val="FF0000"/>
            </a:solidFill>
            <a:latin typeface="ＭＳ Ｐゴシック"/>
          </a:endParaRPr>
        </a:p>
      </xdr:txBody>
    </xdr:sp>
    <xdr:clientData/>
  </xdr:oneCellAnchor>
  <xdr:twoCellAnchor>
    <xdr:from>
      <xdr:col>5</xdr:col>
      <xdr:colOff>307975</xdr:colOff>
      <xdr:row>29</xdr:row>
      <xdr:rowOff>164155</xdr:rowOff>
    </xdr:from>
    <xdr:to>
      <xdr:col>5</xdr:col>
      <xdr:colOff>409575</xdr:colOff>
      <xdr:row>30</xdr:row>
      <xdr:rowOff>94305</xdr:rowOff>
    </xdr:to>
    <xdr:sp macro="" textlink="">
      <xdr:nvSpPr>
        <xdr:cNvPr id="80" name="円/楕円 79"/>
        <xdr:cNvSpPr/>
      </xdr:nvSpPr>
      <xdr:spPr>
        <a:xfrm>
          <a:off x="3746500" y="513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28</xdr:row>
      <xdr:rowOff>110832</xdr:rowOff>
    </xdr:from>
    <xdr:ext cx="599010" cy="259045"/>
    <xdr:sp macro="" textlink="">
      <xdr:nvSpPr>
        <xdr:cNvPr id="81" name="テキスト ボックス 80"/>
        <xdr:cNvSpPr txBox="1"/>
      </xdr:nvSpPr>
      <xdr:spPr>
        <a:xfrm>
          <a:off x="3497794" y="4911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104,208</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50358</xdr:rowOff>
    </xdr:from>
    <xdr:to>
      <xdr:col>4</xdr:col>
      <xdr:colOff>206375</xdr:colOff>
      <xdr:row>30</xdr:row>
      <xdr:rowOff>151958</xdr:rowOff>
    </xdr:to>
    <xdr:sp macro="" textlink="">
      <xdr:nvSpPr>
        <xdr:cNvPr id="82" name="円/楕円 81"/>
        <xdr:cNvSpPr/>
      </xdr:nvSpPr>
      <xdr:spPr>
        <a:xfrm>
          <a:off x="2857500" y="519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28</xdr:row>
      <xdr:rowOff>168485</xdr:rowOff>
    </xdr:from>
    <xdr:ext cx="599010" cy="259045"/>
    <xdr:sp macro="" textlink="">
      <xdr:nvSpPr>
        <xdr:cNvPr id="83" name="テキスト ボックス 82"/>
        <xdr:cNvSpPr txBox="1"/>
      </xdr:nvSpPr>
      <xdr:spPr>
        <a:xfrm>
          <a:off x="2608794" y="496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101,686</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54884</xdr:rowOff>
    </xdr:from>
    <xdr:to>
      <xdr:col>3</xdr:col>
      <xdr:colOff>3175</xdr:colOff>
      <xdr:row>30</xdr:row>
      <xdr:rowOff>156484</xdr:rowOff>
    </xdr:to>
    <xdr:sp macro="" textlink="">
      <xdr:nvSpPr>
        <xdr:cNvPr id="84" name="円/楕円 83"/>
        <xdr:cNvSpPr/>
      </xdr:nvSpPr>
      <xdr:spPr>
        <a:xfrm>
          <a:off x="1968500" y="519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1561</xdr:rowOff>
    </xdr:from>
    <xdr:ext cx="599010" cy="259045"/>
    <xdr:sp macro="" textlink="">
      <xdr:nvSpPr>
        <xdr:cNvPr id="85" name="テキスト ボックス 84"/>
        <xdr:cNvSpPr txBox="1"/>
      </xdr:nvSpPr>
      <xdr:spPr>
        <a:xfrm>
          <a:off x="1719794" y="497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101,488</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67480</xdr:rowOff>
    </xdr:from>
    <xdr:to>
      <xdr:col>1</xdr:col>
      <xdr:colOff>485775</xdr:colOff>
      <xdr:row>30</xdr:row>
      <xdr:rowOff>169080</xdr:rowOff>
    </xdr:to>
    <xdr:sp macro="" textlink="">
      <xdr:nvSpPr>
        <xdr:cNvPr id="86" name="円/楕円 85"/>
        <xdr:cNvSpPr/>
      </xdr:nvSpPr>
      <xdr:spPr>
        <a:xfrm>
          <a:off x="1079500" y="521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14157</xdr:rowOff>
    </xdr:from>
    <xdr:ext cx="599010" cy="259045"/>
    <xdr:sp macro="" textlink="">
      <xdr:nvSpPr>
        <xdr:cNvPr id="87" name="テキスト ボックス 86"/>
        <xdr:cNvSpPr txBox="1"/>
      </xdr:nvSpPr>
      <xdr:spPr>
        <a:xfrm>
          <a:off x="830794" y="498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163572</xdr:rowOff>
    </xdr:from>
    <xdr:to>
      <xdr:col>6</xdr:col>
      <xdr:colOff>511175</xdr:colOff>
      <xdr:row>51</xdr:row>
      <xdr:rowOff>35099</xdr:rowOff>
    </xdr:to>
    <xdr:cxnSp macro="">
      <xdr:nvCxnSpPr>
        <xdr:cNvPr id="119" name="直線コネクタ 118"/>
        <xdr:cNvCxnSpPr/>
      </xdr:nvCxnSpPr>
      <xdr:spPr>
        <a:xfrm flipV="1">
          <a:off x="3797300" y="8736072"/>
          <a:ext cx="8382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50084</xdr:rowOff>
    </xdr:from>
    <xdr:ext cx="534377" cy="259045"/>
    <xdr:sp macro="" textlink="">
      <xdr:nvSpPr>
        <xdr:cNvPr id="120" name="物件費平均値テキスト"/>
        <xdr:cNvSpPr txBox="1"/>
      </xdr:nvSpPr>
      <xdr:spPr>
        <a:xfrm>
          <a:off x="4686300" y="9479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35099</xdr:rowOff>
    </xdr:from>
    <xdr:to>
      <xdr:col>5</xdr:col>
      <xdr:colOff>358775</xdr:colOff>
      <xdr:row>51</xdr:row>
      <xdr:rowOff>141170</xdr:rowOff>
    </xdr:to>
    <xdr:cxnSp macro="">
      <xdr:nvCxnSpPr>
        <xdr:cNvPr id="122" name="直線コネクタ 121"/>
        <xdr:cNvCxnSpPr/>
      </xdr:nvCxnSpPr>
      <xdr:spPr>
        <a:xfrm flipV="1">
          <a:off x="2908300" y="8779049"/>
          <a:ext cx="889000" cy="10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41201</xdr:rowOff>
    </xdr:from>
    <xdr:ext cx="534377" cy="259045"/>
    <xdr:sp macro="" textlink="">
      <xdr:nvSpPr>
        <xdr:cNvPr id="124" name="テキスト ボックス 123"/>
        <xdr:cNvSpPr txBox="1"/>
      </xdr:nvSpPr>
      <xdr:spPr>
        <a:xfrm>
          <a:off x="3530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141170</xdr:rowOff>
    </xdr:from>
    <xdr:to>
      <xdr:col>4</xdr:col>
      <xdr:colOff>155575</xdr:colOff>
      <xdr:row>52</xdr:row>
      <xdr:rowOff>127192</xdr:rowOff>
    </xdr:to>
    <xdr:cxnSp macro="">
      <xdr:nvCxnSpPr>
        <xdr:cNvPr id="125" name="直線コネクタ 124"/>
        <xdr:cNvCxnSpPr/>
      </xdr:nvCxnSpPr>
      <xdr:spPr>
        <a:xfrm flipV="1">
          <a:off x="2019300" y="8885120"/>
          <a:ext cx="889000" cy="15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117521</xdr:rowOff>
    </xdr:from>
    <xdr:ext cx="534377" cy="259045"/>
    <xdr:sp macro="" textlink="">
      <xdr:nvSpPr>
        <xdr:cNvPr id="127" name="テキスト ボックス 126"/>
        <xdr:cNvSpPr txBox="1"/>
      </xdr:nvSpPr>
      <xdr:spPr>
        <a:xfrm>
          <a:off x="2641111" y="9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52636</xdr:rowOff>
    </xdr:from>
    <xdr:to>
      <xdr:col>2</xdr:col>
      <xdr:colOff>638175</xdr:colOff>
      <xdr:row>52</xdr:row>
      <xdr:rowOff>127192</xdr:rowOff>
    </xdr:to>
    <xdr:cxnSp macro="">
      <xdr:nvCxnSpPr>
        <xdr:cNvPr id="128" name="直線コネクタ 127"/>
        <xdr:cNvCxnSpPr/>
      </xdr:nvCxnSpPr>
      <xdr:spPr>
        <a:xfrm>
          <a:off x="1130300" y="8968036"/>
          <a:ext cx="889000" cy="7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102205</xdr:rowOff>
    </xdr:from>
    <xdr:ext cx="534377" cy="259045"/>
    <xdr:sp macro="" textlink="">
      <xdr:nvSpPr>
        <xdr:cNvPr id="130" name="テキスト ボックス 129"/>
        <xdr:cNvSpPr txBox="1"/>
      </xdr:nvSpPr>
      <xdr:spPr>
        <a:xfrm>
          <a:off x="1752111" y="936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41495</xdr:rowOff>
    </xdr:from>
    <xdr:ext cx="534377" cy="259045"/>
    <xdr:sp macro="" textlink="">
      <xdr:nvSpPr>
        <xdr:cNvPr id="132" name="テキスト ボックス 131"/>
        <xdr:cNvSpPr txBox="1"/>
      </xdr:nvSpPr>
      <xdr:spPr>
        <a:xfrm>
          <a:off x="863111" y="94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50</xdr:row>
      <xdr:rowOff>112772</xdr:rowOff>
    </xdr:from>
    <xdr:to>
      <xdr:col>6</xdr:col>
      <xdr:colOff>561975</xdr:colOff>
      <xdr:row>51</xdr:row>
      <xdr:rowOff>42922</xdr:rowOff>
    </xdr:to>
    <xdr:sp macro="" textlink="">
      <xdr:nvSpPr>
        <xdr:cNvPr id="138" name="円/楕円 137"/>
        <xdr:cNvSpPr/>
      </xdr:nvSpPr>
      <xdr:spPr>
        <a:xfrm>
          <a:off x="4584700" y="868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27699</xdr:rowOff>
    </xdr:from>
    <xdr:ext cx="534377" cy="259045"/>
    <xdr:sp macro="" textlink="">
      <xdr:nvSpPr>
        <xdr:cNvPr id="139" name="物件費該当値テキスト"/>
        <xdr:cNvSpPr txBox="1"/>
      </xdr:nvSpPr>
      <xdr:spPr>
        <a:xfrm>
          <a:off x="4686300" y="860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75,269</a:t>
          </a:r>
          <a:endParaRPr kumimoji="1" lang="ja-JP" altLang="en-US" sz="1000" b="1">
            <a:solidFill>
              <a:srgbClr val="FF0000"/>
            </a:solidFill>
            <a:latin typeface="ＭＳ Ｐゴシック"/>
          </a:endParaRPr>
        </a:p>
      </xdr:txBody>
    </xdr:sp>
    <xdr:clientData/>
  </xdr:oneCellAnchor>
  <xdr:twoCellAnchor>
    <xdr:from>
      <xdr:col>5</xdr:col>
      <xdr:colOff>307975</xdr:colOff>
      <xdr:row>50</xdr:row>
      <xdr:rowOff>155749</xdr:rowOff>
    </xdr:from>
    <xdr:to>
      <xdr:col>5</xdr:col>
      <xdr:colOff>409575</xdr:colOff>
      <xdr:row>51</xdr:row>
      <xdr:rowOff>85899</xdr:rowOff>
    </xdr:to>
    <xdr:sp macro="" textlink="">
      <xdr:nvSpPr>
        <xdr:cNvPr id="140" name="円/楕円 139"/>
        <xdr:cNvSpPr/>
      </xdr:nvSpPr>
      <xdr:spPr>
        <a:xfrm>
          <a:off x="3746500" y="872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49</xdr:row>
      <xdr:rowOff>102426</xdr:rowOff>
    </xdr:from>
    <xdr:ext cx="534377" cy="259045"/>
    <xdr:sp macro="" textlink="">
      <xdr:nvSpPr>
        <xdr:cNvPr id="141" name="テキスト ボックス 140"/>
        <xdr:cNvSpPr txBox="1"/>
      </xdr:nvSpPr>
      <xdr:spPr>
        <a:xfrm>
          <a:off x="3530111" y="850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73,953</a:t>
          </a:r>
          <a:endParaRPr kumimoji="1" lang="ja-JP" altLang="en-US" sz="1000" b="1">
            <a:solidFill>
              <a:srgbClr val="FF0000"/>
            </a:solidFill>
            <a:latin typeface="ＭＳ Ｐゴシック"/>
          </a:endParaRPr>
        </a:p>
      </xdr:txBody>
    </xdr:sp>
    <xdr:clientData/>
  </xdr:oneCellAnchor>
  <xdr:twoCellAnchor>
    <xdr:from>
      <xdr:col>4</xdr:col>
      <xdr:colOff>104775</xdr:colOff>
      <xdr:row>51</xdr:row>
      <xdr:rowOff>90370</xdr:rowOff>
    </xdr:from>
    <xdr:to>
      <xdr:col>4</xdr:col>
      <xdr:colOff>206375</xdr:colOff>
      <xdr:row>52</xdr:row>
      <xdr:rowOff>20520</xdr:rowOff>
    </xdr:to>
    <xdr:sp macro="" textlink="">
      <xdr:nvSpPr>
        <xdr:cNvPr id="142" name="円/楕円 141"/>
        <xdr:cNvSpPr/>
      </xdr:nvSpPr>
      <xdr:spPr>
        <a:xfrm>
          <a:off x="2857500" y="88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50</xdr:row>
      <xdr:rowOff>37047</xdr:rowOff>
    </xdr:from>
    <xdr:ext cx="534377" cy="259045"/>
    <xdr:sp macro="" textlink="">
      <xdr:nvSpPr>
        <xdr:cNvPr id="143" name="テキスト ボックス 142"/>
        <xdr:cNvSpPr txBox="1"/>
      </xdr:nvSpPr>
      <xdr:spPr>
        <a:xfrm>
          <a:off x="2641111" y="860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70,705</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76392</xdr:rowOff>
    </xdr:from>
    <xdr:to>
      <xdr:col>3</xdr:col>
      <xdr:colOff>3175</xdr:colOff>
      <xdr:row>53</xdr:row>
      <xdr:rowOff>6542</xdr:rowOff>
    </xdr:to>
    <xdr:sp macro="" textlink="">
      <xdr:nvSpPr>
        <xdr:cNvPr id="144" name="円/楕円 143"/>
        <xdr:cNvSpPr/>
      </xdr:nvSpPr>
      <xdr:spPr>
        <a:xfrm>
          <a:off x="1968500" y="899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23069</xdr:rowOff>
    </xdr:from>
    <xdr:ext cx="534377" cy="259045"/>
    <xdr:sp macro="" textlink="">
      <xdr:nvSpPr>
        <xdr:cNvPr id="145" name="テキスト ボックス 144"/>
        <xdr:cNvSpPr txBox="1"/>
      </xdr:nvSpPr>
      <xdr:spPr>
        <a:xfrm>
          <a:off x="1752111" y="876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65,883</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1836</xdr:rowOff>
    </xdr:from>
    <xdr:to>
      <xdr:col>1</xdr:col>
      <xdr:colOff>485775</xdr:colOff>
      <xdr:row>52</xdr:row>
      <xdr:rowOff>103436</xdr:rowOff>
    </xdr:to>
    <xdr:sp macro="" textlink="">
      <xdr:nvSpPr>
        <xdr:cNvPr id="146" name="円/楕円 145"/>
        <xdr:cNvSpPr/>
      </xdr:nvSpPr>
      <xdr:spPr>
        <a:xfrm>
          <a:off x="1079500" y="89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50</xdr:row>
      <xdr:rowOff>119963</xdr:rowOff>
    </xdr:from>
    <xdr:ext cx="534377" cy="259045"/>
    <xdr:sp macro="" textlink="">
      <xdr:nvSpPr>
        <xdr:cNvPr id="147" name="テキスト ボックス 146"/>
        <xdr:cNvSpPr txBox="1"/>
      </xdr:nvSpPr>
      <xdr:spPr>
        <a:xfrm>
          <a:off x="863111" y="869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95866</xdr:rowOff>
    </xdr:from>
    <xdr:to>
      <xdr:col>6</xdr:col>
      <xdr:colOff>511175</xdr:colOff>
      <xdr:row>75</xdr:row>
      <xdr:rowOff>104324</xdr:rowOff>
    </xdr:to>
    <xdr:cxnSp macro="">
      <xdr:nvCxnSpPr>
        <xdr:cNvPr id="172" name="直線コネクタ 171"/>
        <xdr:cNvCxnSpPr/>
      </xdr:nvCxnSpPr>
      <xdr:spPr>
        <a:xfrm>
          <a:off x="3797300" y="12954616"/>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93445</xdr:rowOff>
    </xdr:from>
    <xdr:ext cx="469744" cy="259045"/>
    <xdr:sp macro="" textlink="">
      <xdr:nvSpPr>
        <xdr:cNvPr id="173" name="維持補修費平均値テキスト"/>
        <xdr:cNvSpPr txBox="1"/>
      </xdr:nvSpPr>
      <xdr:spPr>
        <a:xfrm>
          <a:off x="4686300" y="13123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95866</xdr:rowOff>
    </xdr:from>
    <xdr:to>
      <xdr:col>5</xdr:col>
      <xdr:colOff>358775</xdr:colOff>
      <xdr:row>75</xdr:row>
      <xdr:rowOff>146159</xdr:rowOff>
    </xdr:to>
    <xdr:cxnSp macro="">
      <xdr:nvCxnSpPr>
        <xdr:cNvPr id="175" name="直線コネクタ 174"/>
        <xdr:cNvCxnSpPr/>
      </xdr:nvCxnSpPr>
      <xdr:spPr>
        <a:xfrm flipV="1">
          <a:off x="2908300" y="12954616"/>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46124</xdr:rowOff>
    </xdr:from>
    <xdr:ext cx="469744" cy="259045"/>
    <xdr:sp macro="" textlink="">
      <xdr:nvSpPr>
        <xdr:cNvPr id="177" name="テキスト ボックス 176"/>
        <xdr:cNvSpPr txBox="1"/>
      </xdr:nvSpPr>
      <xdr:spPr>
        <a:xfrm>
          <a:off x="3562427" y="1324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132728</xdr:rowOff>
    </xdr:from>
    <xdr:to>
      <xdr:col>4</xdr:col>
      <xdr:colOff>155575</xdr:colOff>
      <xdr:row>75</xdr:row>
      <xdr:rowOff>146159</xdr:rowOff>
    </xdr:to>
    <xdr:cxnSp macro="">
      <xdr:nvCxnSpPr>
        <xdr:cNvPr id="178" name="直線コネクタ 177"/>
        <xdr:cNvCxnSpPr/>
      </xdr:nvCxnSpPr>
      <xdr:spPr>
        <a:xfrm>
          <a:off x="2019300" y="12991478"/>
          <a:ext cx="889000" cy="1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149737</xdr:rowOff>
    </xdr:from>
    <xdr:ext cx="469744" cy="259045"/>
    <xdr:sp macro="" textlink="">
      <xdr:nvSpPr>
        <xdr:cNvPr id="180" name="テキスト ボックス 179"/>
        <xdr:cNvSpPr txBox="1"/>
      </xdr:nvSpPr>
      <xdr:spPr>
        <a:xfrm>
          <a:off x="2673427" y="131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132728</xdr:rowOff>
    </xdr:from>
    <xdr:to>
      <xdr:col>2</xdr:col>
      <xdr:colOff>638175</xdr:colOff>
      <xdr:row>76</xdr:row>
      <xdr:rowOff>4141</xdr:rowOff>
    </xdr:to>
    <xdr:cxnSp macro="">
      <xdr:nvCxnSpPr>
        <xdr:cNvPr id="181" name="直線コネクタ 180"/>
        <xdr:cNvCxnSpPr/>
      </xdr:nvCxnSpPr>
      <xdr:spPr>
        <a:xfrm flipV="1">
          <a:off x="1130300" y="12991478"/>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160653</xdr:rowOff>
    </xdr:from>
    <xdr:ext cx="469744" cy="259045"/>
    <xdr:sp macro="" textlink="">
      <xdr:nvSpPr>
        <xdr:cNvPr id="183" name="テキスト ボックス 182"/>
        <xdr:cNvSpPr txBox="1"/>
      </xdr:nvSpPr>
      <xdr:spPr>
        <a:xfrm>
          <a:off x="1784427" y="1319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155509</xdr:rowOff>
    </xdr:from>
    <xdr:ext cx="469744" cy="259045"/>
    <xdr:sp macro="" textlink="">
      <xdr:nvSpPr>
        <xdr:cNvPr id="185" name="テキスト ボックス 184"/>
        <xdr:cNvSpPr txBox="1"/>
      </xdr:nvSpPr>
      <xdr:spPr>
        <a:xfrm>
          <a:off x="895427" y="1318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53524</xdr:rowOff>
    </xdr:from>
    <xdr:to>
      <xdr:col>6</xdr:col>
      <xdr:colOff>561975</xdr:colOff>
      <xdr:row>75</xdr:row>
      <xdr:rowOff>155124</xdr:rowOff>
    </xdr:to>
    <xdr:sp macro="" textlink="">
      <xdr:nvSpPr>
        <xdr:cNvPr id="191" name="円/楕円 190"/>
        <xdr:cNvSpPr/>
      </xdr:nvSpPr>
      <xdr:spPr>
        <a:xfrm>
          <a:off x="4584700" y="1291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76401</xdr:rowOff>
    </xdr:from>
    <xdr:ext cx="469744" cy="259045"/>
    <xdr:sp macro="" textlink="">
      <xdr:nvSpPr>
        <xdr:cNvPr id="192" name="維持補修費該当値テキスト"/>
        <xdr:cNvSpPr txBox="1"/>
      </xdr:nvSpPr>
      <xdr:spPr>
        <a:xfrm>
          <a:off x="4686300" y="1276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45066</xdr:rowOff>
    </xdr:from>
    <xdr:to>
      <xdr:col>5</xdr:col>
      <xdr:colOff>409575</xdr:colOff>
      <xdr:row>75</xdr:row>
      <xdr:rowOff>146667</xdr:rowOff>
    </xdr:to>
    <xdr:sp macro="" textlink="">
      <xdr:nvSpPr>
        <xdr:cNvPr id="193" name="円/楕円 192"/>
        <xdr:cNvSpPr/>
      </xdr:nvSpPr>
      <xdr:spPr>
        <a:xfrm>
          <a:off x="3746500" y="129038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163193</xdr:rowOff>
    </xdr:from>
    <xdr:ext cx="469744" cy="259045"/>
    <xdr:sp macro="" textlink="">
      <xdr:nvSpPr>
        <xdr:cNvPr id="194" name="テキスト ボックス 193"/>
        <xdr:cNvSpPr txBox="1"/>
      </xdr:nvSpPr>
      <xdr:spPr>
        <a:xfrm>
          <a:off x="3562427" y="1267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95358</xdr:rowOff>
    </xdr:from>
    <xdr:to>
      <xdr:col>4</xdr:col>
      <xdr:colOff>206375</xdr:colOff>
      <xdr:row>76</xdr:row>
      <xdr:rowOff>25509</xdr:rowOff>
    </xdr:to>
    <xdr:sp macro="" textlink="">
      <xdr:nvSpPr>
        <xdr:cNvPr id="195" name="円/楕円 194"/>
        <xdr:cNvSpPr/>
      </xdr:nvSpPr>
      <xdr:spPr>
        <a:xfrm>
          <a:off x="2857500" y="129541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42035</xdr:rowOff>
    </xdr:from>
    <xdr:ext cx="469744" cy="259045"/>
    <xdr:sp macro="" textlink="">
      <xdr:nvSpPr>
        <xdr:cNvPr id="196" name="テキスト ボックス 195"/>
        <xdr:cNvSpPr txBox="1"/>
      </xdr:nvSpPr>
      <xdr:spPr>
        <a:xfrm>
          <a:off x="2673427" y="1272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81928</xdr:rowOff>
    </xdr:from>
    <xdr:to>
      <xdr:col>3</xdr:col>
      <xdr:colOff>3175</xdr:colOff>
      <xdr:row>76</xdr:row>
      <xdr:rowOff>12077</xdr:rowOff>
    </xdr:to>
    <xdr:sp macro="" textlink="">
      <xdr:nvSpPr>
        <xdr:cNvPr id="197" name="円/楕円 196"/>
        <xdr:cNvSpPr/>
      </xdr:nvSpPr>
      <xdr:spPr>
        <a:xfrm>
          <a:off x="1968500" y="129406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28605</xdr:rowOff>
    </xdr:from>
    <xdr:ext cx="469744" cy="259045"/>
    <xdr:sp macro="" textlink="">
      <xdr:nvSpPr>
        <xdr:cNvPr id="198" name="テキスト ボックス 197"/>
        <xdr:cNvSpPr txBox="1"/>
      </xdr:nvSpPr>
      <xdr:spPr>
        <a:xfrm>
          <a:off x="1784427" y="127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124790</xdr:rowOff>
    </xdr:from>
    <xdr:to>
      <xdr:col>1</xdr:col>
      <xdr:colOff>485775</xdr:colOff>
      <xdr:row>76</xdr:row>
      <xdr:rowOff>54939</xdr:rowOff>
    </xdr:to>
    <xdr:sp macro="" textlink="">
      <xdr:nvSpPr>
        <xdr:cNvPr id="199" name="円/楕円 198"/>
        <xdr:cNvSpPr/>
      </xdr:nvSpPr>
      <xdr:spPr>
        <a:xfrm>
          <a:off x="1079500" y="129835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71467</xdr:rowOff>
    </xdr:from>
    <xdr:ext cx="469744" cy="259045"/>
    <xdr:sp macro="" textlink="">
      <xdr:nvSpPr>
        <xdr:cNvPr id="200" name="テキスト ボックス 199"/>
        <xdr:cNvSpPr txBox="1"/>
      </xdr:nvSpPr>
      <xdr:spPr>
        <a:xfrm>
          <a:off x="895427" y="1275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110,863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103141</xdr:rowOff>
    </xdr:from>
    <xdr:to>
      <xdr:col>6</xdr:col>
      <xdr:colOff>511175</xdr:colOff>
      <xdr:row>92</xdr:row>
      <xdr:rowOff>84902</xdr:rowOff>
    </xdr:to>
    <xdr:cxnSp macro="">
      <xdr:nvCxnSpPr>
        <xdr:cNvPr id="232" name="直線コネクタ 231"/>
        <xdr:cNvCxnSpPr/>
      </xdr:nvCxnSpPr>
      <xdr:spPr>
        <a:xfrm flipV="1">
          <a:off x="3797300" y="15705091"/>
          <a:ext cx="838200" cy="15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87346</xdr:rowOff>
    </xdr:from>
    <xdr:ext cx="534377" cy="259045"/>
    <xdr:sp macro="" textlink="">
      <xdr:nvSpPr>
        <xdr:cNvPr id="233" name="扶助費平均値テキスト"/>
        <xdr:cNvSpPr txBox="1"/>
      </xdr:nvSpPr>
      <xdr:spPr>
        <a:xfrm>
          <a:off x="4686300" y="16203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84902</xdr:rowOff>
    </xdr:from>
    <xdr:to>
      <xdr:col>5</xdr:col>
      <xdr:colOff>358775</xdr:colOff>
      <xdr:row>92</xdr:row>
      <xdr:rowOff>158772</xdr:rowOff>
    </xdr:to>
    <xdr:cxnSp macro="">
      <xdr:nvCxnSpPr>
        <xdr:cNvPr id="235" name="直線コネクタ 234"/>
        <xdr:cNvCxnSpPr/>
      </xdr:nvCxnSpPr>
      <xdr:spPr>
        <a:xfrm flipV="1">
          <a:off x="2908300" y="15858302"/>
          <a:ext cx="889000" cy="7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80749</xdr:rowOff>
    </xdr:from>
    <xdr:ext cx="534377" cy="259045"/>
    <xdr:sp macro="" textlink="">
      <xdr:nvSpPr>
        <xdr:cNvPr id="237" name="テキスト ボックス 236"/>
        <xdr:cNvSpPr txBox="1"/>
      </xdr:nvSpPr>
      <xdr:spPr>
        <a:xfrm>
          <a:off x="3530111" y="1636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158772</xdr:rowOff>
    </xdr:from>
    <xdr:to>
      <xdr:col>4</xdr:col>
      <xdr:colOff>155575</xdr:colOff>
      <xdr:row>93</xdr:row>
      <xdr:rowOff>111550</xdr:rowOff>
    </xdr:to>
    <xdr:cxnSp macro="">
      <xdr:nvCxnSpPr>
        <xdr:cNvPr id="238" name="直線コネクタ 237"/>
        <xdr:cNvCxnSpPr/>
      </xdr:nvCxnSpPr>
      <xdr:spPr>
        <a:xfrm flipV="1">
          <a:off x="2019300" y="15932172"/>
          <a:ext cx="889000" cy="12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147043</xdr:rowOff>
    </xdr:from>
    <xdr:ext cx="534377" cy="259045"/>
    <xdr:sp macro="" textlink="">
      <xdr:nvSpPr>
        <xdr:cNvPr id="240" name="テキスト ボックス 239"/>
        <xdr:cNvSpPr txBox="1"/>
      </xdr:nvSpPr>
      <xdr:spPr>
        <a:xfrm>
          <a:off x="2641111" y="1643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111550</xdr:rowOff>
    </xdr:from>
    <xdr:to>
      <xdr:col>2</xdr:col>
      <xdr:colOff>638175</xdr:colOff>
      <xdr:row>93</xdr:row>
      <xdr:rowOff>142345</xdr:rowOff>
    </xdr:to>
    <xdr:cxnSp macro="">
      <xdr:nvCxnSpPr>
        <xdr:cNvPr id="241" name="直線コネクタ 240"/>
        <xdr:cNvCxnSpPr/>
      </xdr:nvCxnSpPr>
      <xdr:spPr>
        <a:xfrm flipV="1">
          <a:off x="1130300" y="16056400"/>
          <a:ext cx="889000" cy="3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75623</xdr:rowOff>
    </xdr:from>
    <xdr:ext cx="534377" cy="259045"/>
    <xdr:sp macro="" textlink="">
      <xdr:nvSpPr>
        <xdr:cNvPr id="243" name="テキスト ボックス 242"/>
        <xdr:cNvSpPr txBox="1"/>
      </xdr:nvSpPr>
      <xdr:spPr>
        <a:xfrm>
          <a:off x="1752111" y="1653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99984</xdr:rowOff>
    </xdr:from>
    <xdr:ext cx="534377" cy="259045"/>
    <xdr:sp macro="" textlink="">
      <xdr:nvSpPr>
        <xdr:cNvPr id="245" name="テキスト ボックス 244"/>
        <xdr:cNvSpPr txBox="1"/>
      </xdr:nvSpPr>
      <xdr:spPr>
        <a:xfrm>
          <a:off x="863111" y="165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52341</xdr:rowOff>
    </xdr:from>
    <xdr:to>
      <xdr:col>6</xdr:col>
      <xdr:colOff>561975</xdr:colOff>
      <xdr:row>91</xdr:row>
      <xdr:rowOff>153941</xdr:rowOff>
    </xdr:to>
    <xdr:sp macro="" textlink="">
      <xdr:nvSpPr>
        <xdr:cNvPr id="251" name="円/楕円 250"/>
        <xdr:cNvSpPr/>
      </xdr:nvSpPr>
      <xdr:spPr>
        <a:xfrm>
          <a:off x="4584700" y="1565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75218</xdr:rowOff>
    </xdr:from>
    <xdr:ext cx="599010" cy="259045"/>
    <xdr:sp macro="" textlink="">
      <xdr:nvSpPr>
        <xdr:cNvPr id="252" name="扶助費該当値テキスト"/>
        <xdr:cNvSpPr txBox="1"/>
      </xdr:nvSpPr>
      <xdr:spPr>
        <a:xfrm>
          <a:off x="4686300" y="1550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123,739</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34102</xdr:rowOff>
    </xdr:from>
    <xdr:to>
      <xdr:col>5</xdr:col>
      <xdr:colOff>409575</xdr:colOff>
      <xdr:row>92</xdr:row>
      <xdr:rowOff>135702</xdr:rowOff>
    </xdr:to>
    <xdr:sp macro="" textlink="">
      <xdr:nvSpPr>
        <xdr:cNvPr id="253" name="円/楕円 252"/>
        <xdr:cNvSpPr/>
      </xdr:nvSpPr>
      <xdr:spPr>
        <a:xfrm>
          <a:off x="3746500" y="1580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152229</xdr:rowOff>
    </xdr:from>
    <xdr:ext cx="599010" cy="259045"/>
    <xdr:sp macro="" textlink="">
      <xdr:nvSpPr>
        <xdr:cNvPr id="254" name="テキスト ボックス 253"/>
        <xdr:cNvSpPr txBox="1"/>
      </xdr:nvSpPr>
      <xdr:spPr>
        <a:xfrm>
          <a:off x="3497794" y="1558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114,356</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107972</xdr:rowOff>
    </xdr:from>
    <xdr:to>
      <xdr:col>4</xdr:col>
      <xdr:colOff>206375</xdr:colOff>
      <xdr:row>93</xdr:row>
      <xdr:rowOff>38122</xdr:rowOff>
    </xdr:to>
    <xdr:sp macro="" textlink="">
      <xdr:nvSpPr>
        <xdr:cNvPr id="255" name="円/楕円 254"/>
        <xdr:cNvSpPr/>
      </xdr:nvSpPr>
      <xdr:spPr>
        <a:xfrm>
          <a:off x="2857500" y="158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54649</xdr:rowOff>
    </xdr:from>
    <xdr:ext cx="599010" cy="259045"/>
    <xdr:sp macro="" textlink="">
      <xdr:nvSpPr>
        <xdr:cNvPr id="256" name="テキスト ボックス 255"/>
        <xdr:cNvSpPr txBox="1"/>
      </xdr:nvSpPr>
      <xdr:spPr>
        <a:xfrm>
          <a:off x="2608794" y="15656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109,832</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60750</xdr:rowOff>
    </xdr:from>
    <xdr:to>
      <xdr:col>3</xdr:col>
      <xdr:colOff>3175</xdr:colOff>
      <xdr:row>93</xdr:row>
      <xdr:rowOff>162350</xdr:rowOff>
    </xdr:to>
    <xdr:sp macro="" textlink="">
      <xdr:nvSpPr>
        <xdr:cNvPr id="257" name="円/楕円 256"/>
        <xdr:cNvSpPr/>
      </xdr:nvSpPr>
      <xdr:spPr>
        <a:xfrm>
          <a:off x="1968500" y="160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7427</xdr:rowOff>
    </xdr:from>
    <xdr:ext cx="599010" cy="259045"/>
    <xdr:sp macro="" textlink="">
      <xdr:nvSpPr>
        <xdr:cNvPr id="258" name="テキスト ボックス 257"/>
        <xdr:cNvSpPr txBox="1"/>
      </xdr:nvSpPr>
      <xdr:spPr>
        <a:xfrm>
          <a:off x="1719794" y="1578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102,224</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91545</xdr:rowOff>
    </xdr:from>
    <xdr:to>
      <xdr:col>1</xdr:col>
      <xdr:colOff>485775</xdr:colOff>
      <xdr:row>94</xdr:row>
      <xdr:rowOff>21695</xdr:rowOff>
    </xdr:to>
    <xdr:sp macro="" textlink="">
      <xdr:nvSpPr>
        <xdr:cNvPr id="259" name="円/楕円 258"/>
        <xdr:cNvSpPr/>
      </xdr:nvSpPr>
      <xdr:spPr>
        <a:xfrm>
          <a:off x="1079500" y="1603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38222</xdr:rowOff>
    </xdr:from>
    <xdr:ext cx="599010" cy="259045"/>
    <xdr:sp macro="" textlink="">
      <xdr:nvSpPr>
        <xdr:cNvPr id="260" name="テキスト ボックス 259"/>
        <xdr:cNvSpPr txBox="1"/>
      </xdr:nvSpPr>
      <xdr:spPr>
        <a:xfrm>
          <a:off x="830794" y="15811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164859</xdr:rowOff>
    </xdr:from>
    <xdr:to>
      <xdr:col>15</xdr:col>
      <xdr:colOff>180975</xdr:colOff>
      <xdr:row>34</xdr:row>
      <xdr:rowOff>30886</xdr:rowOff>
    </xdr:to>
    <xdr:cxnSp macro="">
      <xdr:nvCxnSpPr>
        <xdr:cNvPr id="289" name="直線コネクタ 288"/>
        <xdr:cNvCxnSpPr/>
      </xdr:nvCxnSpPr>
      <xdr:spPr>
        <a:xfrm>
          <a:off x="9639300" y="5822709"/>
          <a:ext cx="838200" cy="3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1465</xdr:rowOff>
    </xdr:from>
    <xdr:ext cx="534377" cy="259045"/>
    <xdr:sp macro="" textlink="">
      <xdr:nvSpPr>
        <xdr:cNvPr id="290" name="補助費等平均値テキスト"/>
        <xdr:cNvSpPr txBox="1"/>
      </xdr:nvSpPr>
      <xdr:spPr>
        <a:xfrm>
          <a:off x="10528300" y="6173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164859</xdr:rowOff>
    </xdr:from>
    <xdr:to>
      <xdr:col>14</xdr:col>
      <xdr:colOff>28575</xdr:colOff>
      <xdr:row>35</xdr:row>
      <xdr:rowOff>19024</xdr:rowOff>
    </xdr:to>
    <xdr:cxnSp macro="">
      <xdr:nvCxnSpPr>
        <xdr:cNvPr id="292" name="直線コネクタ 291"/>
        <xdr:cNvCxnSpPr/>
      </xdr:nvCxnSpPr>
      <xdr:spPr>
        <a:xfrm flipV="1">
          <a:off x="8750300" y="5822709"/>
          <a:ext cx="889000" cy="19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128338</xdr:rowOff>
    </xdr:from>
    <xdr:ext cx="534377" cy="259045"/>
    <xdr:sp macro="" textlink="">
      <xdr:nvSpPr>
        <xdr:cNvPr id="294" name="テキスト ボックス 293"/>
        <xdr:cNvSpPr txBox="1"/>
      </xdr:nvSpPr>
      <xdr:spPr>
        <a:xfrm>
          <a:off x="9372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19024</xdr:rowOff>
    </xdr:from>
    <xdr:to>
      <xdr:col>12</xdr:col>
      <xdr:colOff>511175</xdr:colOff>
      <xdr:row>35</xdr:row>
      <xdr:rowOff>34049</xdr:rowOff>
    </xdr:to>
    <xdr:cxnSp macro="">
      <xdr:nvCxnSpPr>
        <xdr:cNvPr id="295" name="直線コネクタ 294"/>
        <xdr:cNvCxnSpPr/>
      </xdr:nvCxnSpPr>
      <xdr:spPr>
        <a:xfrm flipV="1">
          <a:off x="7861300" y="6019774"/>
          <a:ext cx="889000" cy="1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297" name="テキスト ボックス 296"/>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34049</xdr:rowOff>
    </xdr:from>
    <xdr:to>
      <xdr:col>11</xdr:col>
      <xdr:colOff>307975</xdr:colOff>
      <xdr:row>35</xdr:row>
      <xdr:rowOff>133324</xdr:rowOff>
    </xdr:to>
    <xdr:cxnSp macro="">
      <xdr:nvCxnSpPr>
        <xdr:cNvPr id="298" name="直線コネクタ 297"/>
        <xdr:cNvCxnSpPr/>
      </xdr:nvCxnSpPr>
      <xdr:spPr>
        <a:xfrm flipV="1">
          <a:off x="6972300" y="6034799"/>
          <a:ext cx="889000" cy="9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0" name="テキスト ボックス 299"/>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2" name="テキスト ボックス 301"/>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151536</xdr:rowOff>
    </xdr:from>
    <xdr:to>
      <xdr:col>15</xdr:col>
      <xdr:colOff>231775</xdr:colOff>
      <xdr:row>34</xdr:row>
      <xdr:rowOff>81686</xdr:rowOff>
    </xdr:to>
    <xdr:sp macro="" textlink="">
      <xdr:nvSpPr>
        <xdr:cNvPr id="308" name="円/楕円 307"/>
        <xdr:cNvSpPr/>
      </xdr:nvSpPr>
      <xdr:spPr>
        <a:xfrm>
          <a:off x="10426700" y="58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2963</xdr:rowOff>
    </xdr:from>
    <xdr:ext cx="534377" cy="259045"/>
    <xdr:sp macro="" textlink="">
      <xdr:nvSpPr>
        <xdr:cNvPr id="309" name="補助費等該当値テキスト"/>
        <xdr:cNvSpPr txBox="1"/>
      </xdr:nvSpPr>
      <xdr:spPr>
        <a:xfrm>
          <a:off x="10528300" y="566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68,568</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114059</xdr:rowOff>
    </xdr:from>
    <xdr:to>
      <xdr:col>14</xdr:col>
      <xdr:colOff>79375</xdr:colOff>
      <xdr:row>34</xdr:row>
      <xdr:rowOff>44209</xdr:rowOff>
    </xdr:to>
    <xdr:sp macro="" textlink="">
      <xdr:nvSpPr>
        <xdr:cNvPr id="310" name="円/楕円 309"/>
        <xdr:cNvSpPr/>
      </xdr:nvSpPr>
      <xdr:spPr>
        <a:xfrm>
          <a:off x="9588500" y="57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60736</xdr:rowOff>
    </xdr:from>
    <xdr:ext cx="534377" cy="259045"/>
    <xdr:sp macro="" textlink="">
      <xdr:nvSpPr>
        <xdr:cNvPr id="311" name="テキスト ボックス 310"/>
        <xdr:cNvSpPr txBox="1"/>
      </xdr:nvSpPr>
      <xdr:spPr>
        <a:xfrm>
          <a:off x="9372111" y="554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71,519</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139674</xdr:rowOff>
    </xdr:from>
    <xdr:to>
      <xdr:col>12</xdr:col>
      <xdr:colOff>561975</xdr:colOff>
      <xdr:row>35</xdr:row>
      <xdr:rowOff>69824</xdr:rowOff>
    </xdr:to>
    <xdr:sp macro="" textlink="">
      <xdr:nvSpPr>
        <xdr:cNvPr id="312" name="円/楕円 311"/>
        <xdr:cNvSpPr/>
      </xdr:nvSpPr>
      <xdr:spPr>
        <a:xfrm>
          <a:off x="8699500" y="596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86351</xdr:rowOff>
    </xdr:from>
    <xdr:ext cx="534377" cy="259045"/>
    <xdr:sp macro="" textlink="">
      <xdr:nvSpPr>
        <xdr:cNvPr id="313" name="テキスト ボックス 312"/>
        <xdr:cNvSpPr txBox="1"/>
      </xdr:nvSpPr>
      <xdr:spPr>
        <a:xfrm>
          <a:off x="8483111" y="574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56,002</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154699</xdr:rowOff>
    </xdr:from>
    <xdr:to>
      <xdr:col>11</xdr:col>
      <xdr:colOff>358775</xdr:colOff>
      <xdr:row>35</xdr:row>
      <xdr:rowOff>84849</xdr:rowOff>
    </xdr:to>
    <xdr:sp macro="" textlink="">
      <xdr:nvSpPr>
        <xdr:cNvPr id="314" name="円/楕円 313"/>
        <xdr:cNvSpPr/>
      </xdr:nvSpPr>
      <xdr:spPr>
        <a:xfrm>
          <a:off x="7810500" y="59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101376</xdr:rowOff>
    </xdr:from>
    <xdr:ext cx="534377" cy="259045"/>
    <xdr:sp macro="" textlink="">
      <xdr:nvSpPr>
        <xdr:cNvPr id="315" name="テキスト ボックス 314"/>
        <xdr:cNvSpPr txBox="1"/>
      </xdr:nvSpPr>
      <xdr:spPr>
        <a:xfrm>
          <a:off x="7594111" y="575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54,819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82524</xdr:rowOff>
    </xdr:from>
    <xdr:to>
      <xdr:col>10</xdr:col>
      <xdr:colOff>155575</xdr:colOff>
      <xdr:row>36</xdr:row>
      <xdr:rowOff>12674</xdr:rowOff>
    </xdr:to>
    <xdr:sp macro="" textlink="">
      <xdr:nvSpPr>
        <xdr:cNvPr id="316" name="円/楕円 315"/>
        <xdr:cNvSpPr/>
      </xdr:nvSpPr>
      <xdr:spPr>
        <a:xfrm>
          <a:off x="6921500" y="608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29201</xdr:rowOff>
    </xdr:from>
    <xdr:ext cx="534377" cy="259045"/>
    <xdr:sp macro="" textlink="">
      <xdr:nvSpPr>
        <xdr:cNvPr id="317" name="テキスト ボックス 316"/>
        <xdr:cNvSpPr txBox="1"/>
      </xdr:nvSpPr>
      <xdr:spPr>
        <a:xfrm>
          <a:off x="6705111" y="585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121386</xdr:rowOff>
    </xdr:from>
    <xdr:to>
      <xdr:col>15</xdr:col>
      <xdr:colOff>180975</xdr:colOff>
      <xdr:row>57</xdr:row>
      <xdr:rowOff>43475</xdr:rowOff>
    </xdr:to>
    <xdr:cxnSp macro="">
      <xdr:nvCxnSpPr>
        <xdr:cNvPr id="346" name="直線コネクタ 345"/>
        <xdr:cNvCxnSpPr/>
      </xdr:nvCxnSpPr>
      <xdr:spPr>
        <a:xfrm>
          <a:off x="9639300" y="9722586"/>
          <a:ext cx="838200" cy="9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145417</xdr:rowOff>
    </xdr:from>
    <xdr:ext cx="534377" cy="259045"/>
    <xdr:sp macro="" textlink="">
      <xdr:nvSpPr>
        <xdr:cNvPr id="347" name="普通建設事業費平均値テキスト"/>
        <xdr:cNvSpPr txBox="1"/>
      </xdr:nvSpPr>
      <xdr:spPr>
        <a:xfrm>
          <a:off x="10528300" y="991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63047</xdr:rowOff>
    </xdr:from>
    <xdr:to>
      <xdr:col>14</xdr:col>
      <xdr:colOff>28575</xdr:colOff>
      <xdr:row>56</xdr:row>
      <xdr:rowOff>121386</xdr:rowOff>
    </xdr:to>
    <xdr:cxnSp macro="">
      <xdr:nvCxnSpPr>
        <xdr:cNvPr id="349" name="直線コネクタ 348"/>
        <xdr:cNvCxnSpPr/>
      </xdr:nvCxnSpPr>
      <xdr:spPr>
        <a:xfrm>
          <a:off x="8750300" y="9664247"/>
          <a:ext cx="889000" cy="5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77698</xdr:rowOff>
    </xdr:from>
    <xdr:ext cx="534377" cy="259045"/>
    <xdr:sp macro="" textlink="">
      <xdr:nvSpPr>
        <xdr:cNvPr id="351" name="テキスト ボックス 350"/>
        <xdr:cNvSpPr txBox="1"/>
      </xdr:nvSpPr>
      <xdr:spPr>
        <a:xfrm>
          <a:off x="9372111" y="100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63047</xdr:rowOff>
    </xdr:from>
    <xdr:to>
      <xdr:col>12</xdr:col>
      <xdr:colOff>511175</xdr:colOff>
      <xdr:row>56</xdr:row>
      <xdr:rowOff>75780</xdr:rowOff>
    </xdr:to>
    <xdr:cxnSp macro="">
      <xdr:nvCxnSpPr>
        <xdr:cNvPr id="352" name="直線コネクタ 351"/>
        <xdr:cNvCxnSpPr/>
      </xdr:nvCxnSpPr>
      <xdr:spPr>
        <a:xfrm flipV="1">
          <a:off x="7861300" y="9664247"/>
          <a:ext cx="889000" cy="1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5395</xdr:rowOff>
    </xdr:from>
    <xdr:ext cx="534377" cy="259045"/>
    <xdr:sp macro="" textlink="">
      <xdr:nvSpPr>
        <xdr:cNvPr id="354" name="テキスト ボックス 353"/>
        <xdr:cNvSpPr txBox="1"/>
      </xdr:nvSpPr>
      <xdr:spPr>
        <a:xfrm>
          <a:off x="8483111" y="99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75780</xdr:rowOff>
    </xdr:from>
    <xdr:to>
      <xdr:col>11</xdr:col>
      <xdr:colOff>307975</xdr:colOff>
      <xdr:row>56</xdr:row>
      <xdr:rowOff>165844</xdr:rowOff>
    </xdr:to>
    <xdr:cxnSp macro="">
      <xdr:nvCxnSpPr>
        <xdr:cNvPr id="355" name="直線コネクタ 354"/>
        <xdr:cNvCxnSpPr/>
      </xdr:nvCxnSpPr>
      <xdr:spPr>
        <a:xfrm flipV="1">
          <a:off x="6972300" y="9676980"/>
          <a:ext cx="889000" cy="9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14154</xdr:rowOff>
    </xdr:from>
    <xdr:ext cx="534377" cy="259045"/>
    <xdr:sp macro="" textlink="">
      <xdr:nvSpPr>
        <xdr:cNvPr id="357" name="テキスト ボックス 356"/>
        <xdr:cNvSpPr txBox="1"/>
      </xdr:nvSpPr>
      <xdr:spPr>
        <a:xfrm>
          <a:off x="7594111" y="995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63974</xdr:rowOff>
    </xdr:from>
    <xdr:ext cx="534377" cy="259045"/>
    <xdr:sp macro="" textlink="">
      <xdr:nvSpPr>
        <xdr:cNvPr id="359" name="テキスト ボックス 358"/>
        <xdr:cNvSpPr txBox="1"/>
      </xdr:nvSpPr>
      <xdr:spPr>
        <a:xfrm>
          <a:off x="6705111" y="100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164125</xdr:rowOff>
    </xdr:from>
    <xdr:to>
      <xdr:col>15</xdr:col>
      <xdr:colOff>231775</xdr:colOff>
      <xdr:row>57</xdr:row>
      <xdr:rowOff>94275</xdr:rowOff>
    </xdr:to>
    <xdr:sp macro="" textlink="">
      <xdr:nvSpPr>
        <xdr:cNvPr id="365" name="円/楕円 364"/>
        <xdr:cNvSpPr/>
      </xdr:nvSpPr>
      <xdr:spPr>
        <a:xfrm>
          <a:off x="10426700" y="97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15552</xdr:rowOff>
    </xdr:from>
    <xdr:ext cx="534377" cy="259045"/>
    <xdr:sp macro="" textlink="">
      <xdr:nvSpPr>
        <xdr:cNvPr id="366" name="普通建設事業費該当値テキスト"/>
        <xdr:cNvSpPr txBox="1"/>
      </xdr:nvSpPr>
      <xdr:spPr>
        <a:xfrm>
          <a:off x="10528300" y="961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90,256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70586</xdr:rowOff>
    </xdr:from>
    <xdr:to>
      <xdr:col>14</xdr:col>
      <xdr:colOff>79375</xdr:colOff>
      <xdr:row>57</xdr:row>
      <xdr:rowOff>736</xdr:rowOff>
    </xdr:to>
    <xdr:sp macro="" textlink="">
      <xdr:nvSpPr>
        <xdr:cNvPr id="367" name="円/楕円 366"/>
        <xdr:cNvSpPr/>
      </xdr:nvSpPr>
      <xdr:spPr>
        <a:xfrm>
          <a:off x="9588500" y="967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17263</xdr:rowOff>
    </xdr:from>
    <xdr:ext cx="599010" cy="259045"/>
    <xdr:sp macro="" textlink="">
      <xdr:nvSpPr>
        <xdr:cNvPr id="368" name="テキスト ボックス 367"/>
        <xdr:cNvSpPr txBox="1"/>
      </xdr:nvSpPr>
      <xdr:spPr>
        <a:xfrm>
          <a:off x="9339794" y="9447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114,807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12247</xdr:rowOff>
    </xdr:from>
    <xdr:to>
      <xdr:col>12</xdr:col>
      <xdr:colOff>561975</xdr:colOff>
      <xdr:row>56</xdr:row>
      <xdr:rowOff>113847</xdr:rowOff>
    </xdr:to>
    <xdr:sp macro="" textlink="">
      <xdr:nvSpPr>
        <xdr:cNvPr id="369" name="円/楕円 368"/>
        <xdr:cNvSpPr/>
      </xdr:nvSpPr>
      <xdr:spPr>
        <a:xfrm>
          <a:off x="8699500" y="961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130374</xdr:rowOff>
    </xdr:from>
    <xdr:ext cx="599010" cy="259045"/>
    <xdr:sp macro="" textlink="">
      <xdr:nvSpPr>
        <xdr:cNvPr id="370" name="テキスト ボックス 369"/>
        <xdr:cNvSpPr txBox="1"/>
      </xdr:nvSpPr>
      <xdr:spPr>
        <a:xfrm>
          <a:off x="8450794" y="9388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130,119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24980</xdr:rowOff>
    </xdr:from>
    <xdr:to>
      <xdr:col>11</xdr:col>
      <xdr:colOff>358775</xdr:colOff>
      <xdr:row>56</xdr:row>
      <xdr:rowOff>126580</xdr:rowOff>
    </xdr:to>
    <xdr:sp macro="" textlink="">
      <xdr:nvSpPr>
        <xdr:cNvPr id="371" name="円/楕円 370"/>
        <xdr:cNvSpPr/>
      </xdr:nvSpPr>
      <xdr:spPr>
        <a:xfrm>
          <a:off x="7810500" y="962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143107</xdr:rowOff>
    </xdr:from>
    <xdr:ext cx="599010" cy="259045"/>
    <xdr:sp macro="" textlink="">
      <xdr:nvSpPr>
        <xdr:cNvPr id="372" name="テキスト ボックス 371"/>
        <xdr:cNvSpPr txBox="1"/>
      </xdr:nvSpPr>
      <xdr:spPr>
        <a:xfrm>
          <a:off x="7561794" y="9401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126,777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115044</xdr:rowOff>
    </xdr:from>
    <xdr:to>
      <xdr:col>10</xdr:col>
      <xdr:colOff>155575</xdr:colOff>
      <xdr:row>57</xdr:row>
      <xdr:rowOff>45194</xdr:rowOff>
    </xdr:to>
    <xdr:sp macro="" textlink="">
      <xdr:nvSpPr>
        <xdr:cNvPr id="373" name="円/楕円 372"/>
        <xdr:cNvSpPr/>
      </xdr:nvSpPr>
      <xdr:spPr>
        <a:xfrm>
          <a:off x="6921500" y="97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61721</xdr:rowOff>
    </xdr:from>
    <xdr:ext cx="599010" cy="259045"/>
    <xdr:sp macro="" textlink="">
      <xdr:nvSpPr>
        <xdr:cNvPr id="374" name="テキスト ボックス 373"/>
        <xdr:cNvSpPr txBox="1"/>
      </xdr:nvSpPr>
      <xdr:spPr>
        <a:xfrm>
          <a:off x="6672794" y="949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5260</xdr:rowOff>
    </xdr:from>
    <xdr:to>
      <xdr:col>15</xdr:col>
      <xdr:colOff>180975</xdr:colOff>
      <xdr:row>77</xdr:row>
      <xdr:rowOff>149786</xdr:rowOff>
    </xdr:to>
    <xdr:cxnSp macro="">
      <xdr:nvCxnSpPr>
        <xdr:cNvPr id="399" name="直線コネクタ 398"/>
        <xdr:cNvCxnSpPr/>
      </xdr:nvCxnSpPr>
      <xdr:spPr>
        <a:xfrm>
          <a:off x="9639300" y="13035460"/>
          <a:ext cx="838200" cy="31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154199</xdr:rowOff>
    </xdr:from>
    <xdr:to>
      <xdr:col>14</xdr:col>
      <xdr:colOff>28575</xdr:colOff>
      <xdr:row>76</xdr:row>
      <xdr:rowOff>5260</xdr:rowOff>
    </xdr:to>
    <xdr:cxnSp macro="">
      <xdr:nvCxnSpPr>
        <xdr:cNvPr id="402" name="直線コネクタ 401"/>
        <xdr:cNvCxnSpPr/>
      </xdr:nvCxnSpPr>
      <xdr:spPr>
        <a:xfrm>
          <a:off x="8750300" y="12841499"/>
          <a:ext cx="889000" cy="19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126409</xdr:rowOff>
    </xdr:from>
    <xdr:ext cx="534377" cy="259045"/>
    <xdr:sp macro="" textlink="">
      <xdr:nvSpPr>
        <xdr:cNvPr id="404" name="テキスト ボックス 403"/>
        <xdr:cNvSpPr txBox="1"/>
      </xdr:nvSpPr>
      <xdr:spPr>
        <a:xfrm>
          <a:off x="9372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78585</xdr:rowOff>
    </xdr:from>
    <xdr:ext cx="534377" cy="259045"/>
    <xdr:sp macro="" textlink="">
      <xdr:nvSpPr>
        <xdr:cNvPr id="406" name="テキスト ボックス 405"/>
        <xdr:cNvSpPr txBox="1"/>
      </xdr:nvSpPr>
      <xdr:spPr>
        <a:xfrm>
          <a:off x="8483111" y="132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98986</xdr:rowOff>
    </xdr:from>
    <xdr:to>
      <xdr:col>15</xdr:col>
      <xdr:colOff>231775</xdr:colOff>
      <xdr:row>78</xdr:row>
      <xdr:rowOff>29136</xdr:rowOff>
    </xdr:to>
    <xdr:sp macro="" textlink="">
      <xdr:nvSpPr>
        <xdr:cNvPr id="412" name="円/楕円 411"/>
        <xdr:cNvSpPr/>
      </xdr:nvSpPr>
      <xdr:spPr>
        <a:xfrm>
          <a:off x="10426700" y="1330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46998</xdr:rowOff>
    </xdr:from>
    <xdr:ext cx="469744" cy="259045"/>
    <xdr:sp macro="" textlink="">
      <xdr:nvSpPr>
        <xdr:cNvPr id="413" name="普通建設事業費 （ うち新規整備　）該当値テキスト"/>
        <xdr:cNvSpPr txBox="1"/>
      </xdr:nvSpPr>
      <xdr:spPr>
        <a:xfrm>
          <a:off x="10528300" y="1324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125910</xdr:rowOff>
    </xdr:from>
    <xdr:to>
      <xdr:col>14</xdr:col>
      <xdr:colOff>79375</xdr:colOff>
      <xdr:row>76</xdr:row>
      <xdr:rowOff>56060</xdr:rowOff>
    </xdr:to>
    <xdr:sp macro="" textlink="">
      <xdr:nvSpPr>
        <xdr:cNvPr id="414" name="円/楕円 413"/>
        <xdr:cNvSpPr/>
      </xdr:nvSpPr>
      <xdr:spPr>
        <a:xfrm>
          <a:off x="9588500" y="1298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72587</xdr:rowOff>
    </xdr:from>
    <xdr:ext cx="534377" cy="259045"/>
    <xdr:sp macro="" textlink="">
      <xdr:nvSpPr>
        <xdr:cNvPr id="415" name="テキスト ボックス 414"/>
        <xdr:cNvSpPr txBox="1"/>
      </xdr:nvSpPr>
      <xdr:spPr>
        <a:xfrm>
          <a:off x="9372111" y="1275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63,524</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103399</xdr:rowOff>
    </xdr:from>
    <xdr:to>
      <xdr:col>12</xdr:col>
      <xdr:colOff>561975</xdr:colOff>
      <xdr:row>75</xdr:row>
      <xdr:rowOff>33549</xdr:rowOff>
    </xdr:to>
    <xdr:sp macro="" textlink="">
      <xdr:nvSpPr>
        <xdr:cNvPr id="416" name="円/楕円 415"/>
        <xdr:cNvSpPr/>
      </xdr:nvSpPr>
      <xdr:spPr>
        <a:xfrm>
          <a:off x="8699500" y="1279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50076</xdr:rowOff>
    </xdr:from>
    <xdr:ext cx="534377" cy="259045"/>
    <xdr:sp macro="" textlink="">
      <xdr:nvSpPr>
        <xdr:cNvPr id="417" name="テキスト ボックス 416"/>
        <xdr:cNvSpPr txBox="1"/>
      </xdr:nvSpPr>
      <xdr:spPr>
        <a:xfrm>
          <a:off x="8483111" y="125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51746</xdr:rowOff>
    </xdr:from>
    <xdr:to>
      <xdr:col>15</xdr:col>
      <xdr:colOff>180975</xdr:colOff>
      <xdr:row>95</xdr:row>
      <xdr:rowOff>71177</xdr:rowOff>
    </xdr:to>
    <xdr:cxnSp macro="">
      <xdr:nvCxnSpPr>
        <xdr:cNvPr id="446" name="直線コネクタ 445"/>
        <xdr:cNvCxnSpPr/>
      </xdr:nvCxnSpPr>
      <xdr:spPr>
        <a:xfrm flipV="1">
          <a:off x="9639300" y="15825146"/>
          <a:ext cx="838200" cy="5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55859</xdr:rowOff>
    </xdr:from>
    <xdr:ext cx="534377" cy="259045"/>
    <xdr:sp macro="" textlink="">
      <xdr:nvSpPr>
        <xdr:cNvPr id="447" name="普通建設事業費 （ うち更新整備　）平均値テキスト"/>
        <xdr:cNvSpPr txBox="1"/>
      </xdr:nvSpPr>
      <xdr:spPr>
        <a:xfrm>
          <a:off x="10528300" y="1651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71177</xdr:rowOff>
    </xdr:from>
    <xdr:to>
      <xdr:col>14</xdr:col>
      <xdr:colOff>28575</xdr:colOff>
      <xdr:row>97</xdr:row>
      <xdr:rowOff>14427</xdr:rowOff>
    </xdr:to>
    <xdr:cxnSp macro="">
      <xdr:nvCxnSpPr>
        <xdr:cNvPr id="449" name="直線コネクタ 448"/>
        <xdr:cNvCxnSpPr/>
      </xdr:nvCxnSpPr>
      <xdr:spPr>
        <a:xfrm flipV="1">
          <a:off x="8750300" y="16358927"/>
          <a:ext cx="889000" cy="28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94339</xdr:rowOff>
    </xdr:from>
    <xdr:ext cx="534377" cy="259045"/>
    <xdr:sp macro="" textlink="">
      <xdr:nvSpPr>
        <xdr:cNvPr id="451" name="テキスト ボックス 450"/>
        <xdr:cNvSpPr txBox="1"/>
      </xdr:nvSpPr>
      <xdr:spPr>
        <a:xfrm>
          <a:off x="9372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92</xdr:row>
      <xdr:rowOff>946</xdr:rowOff>
    </xdr:from>
    <xdr:to>
      <xdr:col>15</xdr:col>
      <xdr:colOff>231775</xdr:colOff>
      <xdr:row>92</xdr:row>
      <xdr:rowOff>102546</xdr:rowOff>
    </xdr:to>
    <xdr:sp macro="" textlink="">
      <xdr:nvSpPr>
        <xdr:cNvPr id="459" name="円/楕円 458"/>
        <xdr:cNvSpPr/>
      </xdr:nvSpPr>
      <xdr:spPr>
        <a:xfrm>
          <a:off x="10426700" y="1577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23823</xdr:rowOff>
    </xdr:from>
    <xdr:ext cx="534377" cy="259045"/>
    <xdr:sp macro="" textlink="">
      <xdr:nvSpPr>
        <xdr:cNvPr id="460" name="普通建設事業費 （ うち更新整備　）該当値テキスト"/>
        <xdr:cNvSpPr txBox="1"/>
      </xdr:nvSpPr>
      <xdr:spPr>
        <a:xfrm>
          <a:off x="10528300" y="1562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62,617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20377</xdr:rowOff>
    </xdr:from>
    <xdr:to>
      <xdr:col>14</xdr:col>
      <xdr:colOff>79375</xdr:colOff>
      <xdr:row>95</xdr:row>
      <xdr:rowOff>121977</xdr:rowOff>
    </xdr:to>
    <xdr:sp macro="" textlink="">
      <xdr:nvSpPr>
        <xdr:cNvPr id="461" name="円/楕円 460"/>
        <xdr:cNvSpPr/>
      </xdr:nvSpPr>
      <xdr:spPr>
        <a:xfrm>
          <a:off x="9588500" y="1630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138504</xdr:rowOff>
    </xdr:from>
    <xdr:ext cx="534377" cy="259045"/>
    <xdr:sp macro="" textlink="">
      <xdr:nvSpPr>
        <xdr:cNvPr id="462" name="テキスト ボックス 461"/>
        <xdr:cNvSpPr txBox="1"/>
      </xdr:nvSpPr>
      <xdr:spPr>
        <a:xfrm>
          <a:off x="9372111" y="1608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34,597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135077</xdr:rowOff>
    </xdr:from>
    <xdr:to>
      <xdr:col>12</xdr:col>
      <xdr:colOff>561975</xdr:colOff>
      <xdr:row>97</xdr:row>
      <xdr:rowOff>65227</xdr:rowOff>
    </xdr:to>
    <xdr:sp macro="" textlink="">
      <xdr:nvSpPr>
        <xdr:cNvPr id="463" name="円/楕円 462"/>
        <xdr:cNvSpPr/>
      </xdr:nvSpPr>
      <xdr:spPr>
        <a:xfrm>
          <a:off x="8699500" y="1659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56354</xdr:rowOff>
    </xdr:from>
    <xdr:ext cx="534377" cy="259045"/>
    <xdr:sp macro="" textlink="">
      <xdr:nvSpPr>
        <xdr:cNvPr id="464" name="テキスト ボックス 463"/>
        <xdr:cNvSpPr txBox="1"/>
      </xdr:nvSpPr>
      <xdr:spPr>
        <a:xfrm>
          <a:off x="8483111" y="1668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5" name="直線コネクタ 47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6" name="テキスト ボックス 47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7" name="直線コネクタ 47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8" name="テキスト ボックス 47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9" name="直線コネクタ 47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0" name="テキスト ボックス 47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1" name="直線コネクタ 48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2" name="テキスト ボックス 48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3" name="直線コネクタ 48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4" name="テキスト ボックス 48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6" name="テキスト ボックス 48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33</xdr:row>
      <xdr:rowOff>2959</xdr:rowOff>
    </xdr:from>
    <xdr:to>
      <xdr:col>23</xdr:col>
      <xdr:colOff>516889</xdr:colOff>
      <xdr:row>39</xdr:row>
      <xdr:rowOff>44450</xdr:rowOff>
    </xdr:to>
    <xdr:cxnSp macro="">
      <xdr:nvCxnSpPr>
        <xdr:cNvPr id="488" name="直線コネクタ 487"/>
        <xdr:cNvCxnSpPr/>
      </xdr:nvCxnSpPr>
      <xdr:spPr>
        <a:xfrm flipV="1">
          <a:off x="16317595" y="5660809"/>
          <a:ext cx="1269" cy="10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82884</xdr:rowOff>
    </xdr:from>
    <xdr:ext cx="249299" cy="259045"/>
    <xdr:sp macro="" textlink="">
      <xdr:nvSpPr>
        <xdr:cNvPr id="489" name="災害復旧事業費最小値テキスト"/>
        <xdr:cNvSpPr txBox="1"/>
      </xdr:nvSpPr>
      <xdr:spPr>
        <a:xfrm>
          <a:off x="16370300" y="67694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0" name="直線コネクタ 48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121086</xdr:rowOff>
    </xdr:from>
    <xdr:ext cx="534377" cy="259045"/>
    <xdr:sp macro="" textlink="">
      <xdr:nvSpPr>
        <xdr:cNvPr id="491" name="災害復旧事業費最大値テキスト"/>
        <xdr:cNvSpPr txBox="1"/>
      </xdr:nvSpPr>
      <xdr:spPr>
        <a:xfrm>
          <a:off x="16370300" y="543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33</xdr:row>
      <xdr:rowOff>2959</xdr:rowOff>
    </xdr:from>
    <xdr:to>
      <xdr:col>23</xdr:col>
      <xdr:colOff>606425</xdr:colOff>
      <xdr:row>33</xdr:row>
      <xdr:rowOff>2959</xdr:rowOff>
    </xdr:to>
    <xdr:cxnSp macro="">
      <xdr:nvCxnSpPr>
        <xdr:cNvPr id="492" name="直線コネクタ 491"/>
        <xdr:cNvCxnSpPr/>
      </xdr:nvCxnSpPr>
      <xdr:spPr>
        <a:xfrm>
          <a:off x="16230600" y="566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126898</xdr:rowOff>
    </xdr:from>
    <xdr:to>
      <xdr:col>23</xdr:col>
      <xdr:colOff>517525</xdr:colOff>
      <xdr:row>39</xdr:row>
      <xdr:rowOff>2311</xdr:rowOff>
    </xdr:to>
    <xdr:cxnSp macro="">
      <xdr:nvCxnSpPr>
        <xdr:cNvPr id="493" name="直線コネクタ 492"/>
        <xdr:cNvCxnSpPr/>
      </xdr:nvCxnSpPr>
      <xdr:spPr>
        <a:xfrm>
          <a:off x="15481300" y="6299098"/>
          <a:ext cx="838200" cy="38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127334</xdr:rowOff>
    </xdr:from>
    <xdr:ext cx="378565" cy="259045"/>
    <xdr:sp macro="" textlink="">
      <xdr:nvSpPr>
        <xdr:cNvPr id="494" name="災害復旧事業費平均値テキスト"/>
        <xdr:cNvSpPr txBox="1"/>
      </xdr:nvSpPr>
      <xdr:spPr>
        <a:xfrm>
          <a:off x="16370300" y="66424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148907</xdr:rowOff>
    </xdr:from>
    <xdr:to>
      <xdr:col>23</xdr:col>
      <xdr:colOff>568325</xdr:colOff>
      <xdr:row>39</xdr:row>
      <xdr:rowOff>79057</xdr:rowOff>
    </xdr:to>
    <xdr:sp macro="" textlink="">
      <xdr:nvSpPr>
        <xdr:cNvPr id="495" name="フローチャート : 判断 494"/>
        <xdr:cNvSpPr/>
      </xdr:nvSpPr>
      <xdr:spPr>
        <a:xfrm>
          <a:off x="162687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91199</xdr:rowOff>
    </xdr:from>
    <xdr:to>
      <xdr:col>22</xdr:col>
      <xdr:colOff>365125</xdr:colOff>
      <xdr:row>36</xdr:row>
      <xdr:rowOff>126898</xdr:rowOff>
    </xdr:to>
    <xdr:cxnSp macro="">
      <xdr:nvCxnSpPr>
        <xdr:cNvPr id="496" name="直線コネクタ 495"/>
        <xdr:cNvCxnSpPr/>
      </xdr:nvCxnSpPr>
      <xdr:spPr>
        <a:xfrm>
          <a:off x="14592300" y="5406149"/>
          <a:ext cx="889000" cy="89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148527</xdr:rowOff>
    </xdr:from>
    <xdr:to>
      <xdr:col>22</xdr:col>
      <xdr:colOff>415925</xdr:colOff>
      <xdr:row>39</xdr:row>
      <xdr:rowOff>78677</xdr:rowOff>
    </xdr:to>
    <xdr:sp macro="" textlink="">
      <xdr:nvSpPr>
        <xdr:cNvPr id="497" name="フローチャート : 判断 496"/>
        <xdr:cNvSpPr/>
      </xdr:nvSpPr>
      <xdr:spPr>
        <a:xfrm>
          <a:off x="15430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69804</xdr:rowOff>
    </xdr:from>
    <xdr:ext cx="378565" cy="259045"/>
    <xdr:sp macro="" textlink="">
      <xdr:nvSpPr>
        <xdr:cNvPr id="498" name="テキスト ボックス 497"/>
        <xdr:cNvSpPr txBox="1"/>
      </xdr:nvSpPr>
      <xdr:spPr>
        <a:xfrm>
          <a:off x="15292017" y="6756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91199</xdr:rowOff>
    </xdr:from>
    <xdr:to>
      <xdr:col>21</xdr:col>
      <xdr:colOff>161925</xdr:colOff>
      <xdr:row>36</xdr:row>
      <xdr:rowOff>74244</xdr:rowOff>
    </xdr:to>
    <xdr:cxnSp macro="">
      <xdr:nvCxnSpPr>
        <xdr:cNvPr id="499" name="直線コネクタ 498"/>
        <xdr:cNvCxnSpPr/>
      </xdr:nvCxnSpPr>
      <xdr:spPr>
        <a:xfrm flipV="1">
          <a:off x="13703300" y="5406149"/>
          <a:ext cx="889000" cy="84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16929</xdr:rowOff>
    </xdr:from>
    <xdr:to>
      <xdr:col>21</xdr:col>
      <xdr:colOff>212725</xdr:colOff>
      <xdr:row>38</xdr:row>
      <xdr:rowOff>118529</xdr:rowOff>
    </xdr:to>
    <xdr:sp macro="" textlink="">
      <xdr:nvSpPr>
        <xdr:cNvPr id="500" name="フローチャート : 判断 499"/>
        <xdr:cNvSpPr/>
      </xdr:nvSpPr>
      <xdr:spPr>
        <a:xfrm>
          <a:off x="14541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109656</xdr:rowOff>
    </xdr:from>
    <xdr:ext cx="469744" cy="259045"/>
    <xdr:sp macro="" textlink="">
      <xdr:nvSpPr>
        <xdr:cNvPr id="501" name="テキスト ボックス 500"/>
        <xdr:cNvSpPr txBox="1"/>
      </xdr:nvSpPr>
      <xdr:spPr>
        <a:xfrm>
          <a:off x="14357427" y="662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74244</xdr:rowOff>
    </xdr:from>
    <xdr:to>
      <xdr:col>19</xdr:col>
      <xdr:colOff>644525</xdr:colOff>
      <xdr:row>39</xdr:row>
      <xdr:rowOff>44450</xdr:rowOff>
    </xdr:to>
    <xdr:cxnSp macro="">
      <xdr:nvCxnSpPr>
        <xdr:cNvPr id="502" name="直線コネクタ 501"/>
        <xdr:cNvCxnSpPr/>
      </xdr:nvCxnSpPr>
      <xdr:spPr>
        <a:xfrm flipV="1">
          <a:off x="12814300" y="6246444"/>
          <a:ext cx="889000" cy="48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5918</xdr:rowOff>
    </xdr:from>
    <xdr:to>
      <xdr:col>20</xdr:col>
      <xdr:colOff>9525</xdr:colOff>
      <xdr:row>38</xdr:row>
      <xdr:rowOff>107518</xdr:rowOff>
    </xdr:to>
    <xdr:sp macro="" textlink="">
      <xdr:nvSpPr>
        <xdr:cNvPr id="503" name="フローチャート : 判断 502"/>
        <xdr:cNvSpPr/>
      </xdr:nvSpPr>
      <xdr:spPr>
        <a:xfrm>
          <a:off x="13652500" y="652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98645</xdr:rowOff>
    </xdr:from>
    <xdr:ext cx="469744" cy="259045"/>
    <xdr:sp macro="" textlink="">
      <xdr:nvSpPr>
        <xdr:cNvPr id="504" name="テキスト ボックス 503"/>
        <xdr:cNvSpPr txBox="1"/>
      </xdr:nvSpPr>
      <xdr:spPr>
        <a:xfrm>
          <a:off x="13468427" y="661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153137</xdr:rowOff>
    </xdr:from>
    <xdr:to>
      <xdr:col>18</xdr:col>
      <xdr:colOff>492125</xdr:colOff>
      <xdr:row>38</xdr:row>
      <xdr:rowOff>83286</xdr:rowOff>
    </xdr:to>
    <xdr:sp macro="" textlink="">
      <xdr:nvSpPr>
        <xdr:cNvPr id="505" name="フローチャート : 判断 504"/>
        <xdr:cNvSpPr/>
      </xdr:nvSpPr>
      <xdr:spPr>
        <a:xfrm>
          <a:off x="12763500" y="64967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99814</xdr:rowOff>
    </xdr:from>
    <xdr:ext cx="469744" cy="259045"/>
    <xdr:sp macro="" textlink="">
      <xdr:nvSpPr>
        <xdr:cNvPr id="506" name="テキスト ボックス 505"/>
        <xdr:cNvSpPr txBox="1"/>
      </xdr:nvSpPr>
      <xdr:spPr>
        <a:xfrm>
          <a:off x="12579427" y="627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122961</xdr:rowOff>
    </xdr:from>
    <xdr:to>
      <xdr:col>23</xdr:col>
      <xdr:colOff>568325</xdr:colOff>
      <xdr:row>39</xdr:row>
      <xdr:rowOff>53111</xdr:rowOff>
    </xdr:to>
    <xdr:sp macro="" textlink="">
      <xdr:nvSpPr>
        <xdr:cNvPr id="512" name="円/楕円 511"/>
        <xdr:cNvSpPr/>
      </xdr:nvSpPr>
      <xdr:spPr>
        <a:xfrm>
          <a:off x="16268700" y="663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82338</xdr:rowOff>
    </xdr:from>
    <xdr:ext cx="469744" cy="259045"/>
    <xdr:sp macro="" textlink="">
      <xdr:nvSpPr>
        <xdr:cNvPr id="513" name="災害復旧事業費該当値テキスト"/>
        <xdr:cNvSpPr txBox="1"/>
      </xdr:nvSpPr>
      <xdr:spPr>
        <a:xfrm>
          <a:off x="16370300" y="642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76098</xdr:rowOff>
    </xdr:from>
    <xdr:to>
      <xdr:col>22</xdr:col>
      <xdr:colOff>415925</xdr:colOff>
      <xdr:row>37</xdr:row>
      <xdr:rowOff>6248</xdr:rowOff>
    </xdr:to>
    <xdr:sp macro="" textlink="">
      <xdr:nvSpPr>
        <xdr:cNvPr id="514" name="円/楕円 513"/>
        <xdr:cNvSpPr/>
      </xdr:nvSpPr>
      <xdr:spPr>
        <a:xfrm>
          <a:off x="15430500" y="624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22775</xdr:rowOff>
    </xdr:from>
    <xdr:ext cx="534377" cy="259045"/>
    <xdr:sp macro="" textlink="">
      <xdr:nvSpPr>
        <xdr:cNvPr id="515" name="テキスト ボックス 514"/>
        <xdr:cNvSpPr txBox="1"/>
      </xdr:nvSpPr>
      <xdr:spPr>
        <a:xfrm>
          <a:off x="15214111" y="602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11,336</a:t>
          </a:r>
          <a:endParaRPr kumimoji="1" lang="ja-JP" altLang="en-US" sz="1000" b="1">
            <a:solidFill>
              <a:srgbClr val="FF0000"/>
            </a:solidFill>
            <a:latin typeface="ＭＳ Ｐゴシック"/>
          </a:endParaRPr>
        </a:p>
      </xdr:txBody>
    </xdr:sp>
    <xdr:clientData/>
  </xdr:oneCellAnchor>
  <xdr:twoCellAnchor>
    <xdr:from>
      <xdr:col>21</xdr:col>
      <xdr:colOff>111125</xdr:colOff>
      <xdr:row>31</xdr:row>
      <xdr:rowOff>40399</xdr:rowOff>
    </xdr:from>
    <xdr:to>
      <xdr:col>21</xdr:col>
      <xdr:colOff>212725</xdr:colOff>
      <xdr:row>31</xdr:row>
      <xdr:rowOff>141999</xdr:rowOff>
    </xdr:to>
    <xdr:sp macro="" textlink="">
      <xdr:nvSpPr>
        <xdr:cNvPr id="516" name="円/楕円 515"/>
        <xdr:cNvSpPr/>
      </xdr:nvSpPr>
      <xdr:spPr>
        <a:xfrm>
          <a:off x="14541500" y="53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29</xdr:row>
      <xdr:rowOff>158526</xdr:rowOff>
    </xdr:from>
    <xdr:ext cx="534377" cy="259045"/>
    <xdr:sp macro="" textlink="">
      <xdr:nvSpPr>
        <xdr:cNvPr id="517" name="テキスト ボックス 516"/>
        <xdr:cNvSpPr txBox="1"/>
      </xdr:nvSpPr>
      <xdr:spPr>
        <a:xfrm>
          <a:off x="14325111" y="513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23444</xdr:rowOff>
    </xdr:from>
    <xdr:to>
      <xdr:col>20</xdr:col>
      <xdr:colOff>9525</xdr:colOff>
      <xdr:row>36</xdr:row>
      <xdr:rowOff>125044</xdr:rowOff>
    </xdr:to>
    <xdr:sp macro="" textlink="">
      <xdr:nvSpPr>
        <xdr:cNvPr id="518" name="円/楕円 517"/>
        <xdr:cNvSpPr/>
      </xdr:nvSpPr>
      <xdr:spPr>
        <a:xfrm>
          <a:off x="13652500" y="619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141571</xdr:rowOff>
    </xdr:from>
    <xdr:ext cx="534377" cy="259045"/>
    <xdr:sp macro="" textlink="">
      <xdr:nvSpPr>
        <xdr:cNvPr id="519" name="テキスト ボックス 518"/>
        <xdr:cNvSpPr txBox="1"/>
      </xdr:nvSpPr>
      <xdr:spPr>
        <a:xfrm>
          <a:off x="13436111" y="59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0" name="円/楕円 51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1" name="テキスト ボックス 520"/>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81" name="直線コネクタ 580"/>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2" name="テキスト ボックス 581"/>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3" name="直線コネクタ 58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4" name="テキスト ボックス 58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5" name="直線コネクタ 584"/>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6" name="テキスト ボックス 585"/>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7" name="直線コネクタ 58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8" name="テキスト ボックス 58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9" name="直線コネクタ 588"/>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90" name="テキスト ボックス 589"/>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1" name="直線コネクタ 59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2" name="テキスト ボックス 59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3" name="直線コネクタ 592"/>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4" name="テキスト ボックス 593"/>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8" name="直線コネクタ 597"/>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9"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600" name="直線コネクタ 599"/>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601"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2" name="直線コネクタ 601"/>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95580</xdr:rowOff>
    </xdr:from>
    <xdr:to>
      <xdr:col>23</xdr:col>
      <xdr:colOff>517525</xdr:colOff>
      <xdr:row>71</xdr:row>
      <xdr:rowOff>105653</xdr:rowOff>
    </xdr:to>
    <xdr:cxnSp macro="">
      <xdr:nvCxnSpPr>
        <xdr:cNvPr id="603" name="直線コネクタ 602"/>
        <xdr:cNvCxnSpPr/>
      </xdr:nvCxnSpPr>
      <xdr:spPr>
        <a:xfrm flipV="1">
          <a:off x="15481300" y="12268530"/>
          <a:ext cx="838200" cy="1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52382</xdr:rowOff>
    </xdr:from>
    <xdr:ext cx="534377" cy="259045"/>
    <xdr:sp macro="" textlink="">
      <xdr:nvSpPr>
        <xdr:cNvPr id="604" name="公債費平均値テキスト"/>
        <xdr:cNvSpPr txBox="1"/>
      </xdr:nvSpPr>
      <xdr:spPr>
        <a:xfrm>
          <a:off x="16370300" y="13082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5" name="フローチャート : 判断 604"/>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84165</xdr:rowOff>
    </xdr:from>
    <xdr:to>
      <xdr:col>22</xdr:col>
      <xdr:colOff>365125</xdr:colOff>
      <xdr:row>71</xdr:row>
      <xdr:rowOff>105653</xdr:rowOff>
    </xdr:to>
    <xdr:cxnSp macro="">
      <xdr:nvCxnSpPr>
        <xdr:cNvPr id="606" name="直線コネクタ 605"/>
        <xdr:cNvCxnSpPr/>
      </xdr:nvCxnSpPr>
      <xdr:spPr>
        <a:xfrm>
          <a:off x="14592300" y="12257115"/>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7" name="フローチャート : 判断 606"/>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24651</xdr:rowOff>
    </xdr:from>
    <xdr:ext cx="534377" cy="259045"/>
    <xdr:sp macro="" textlink="">
      <xdr:nvSpPr>
        <xdr:cNvPr id="608" name="テキスト ボックス 607"/>
        <xdr:cNvSpPr txBox="1"/>
      </xdr:nvSpPr>
      <xdr:spPr>
        <a:xfrm>
          <a:off x="15214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134542</xdr:rowOff>
    </xdr:from>
    <xdr:to>
      <xdr:col>21</xdr:col>
      <xdr:colOff>161925</xdr:colOff>
      <xdr:row>71</xdr:row>
      <xdr:rowOff>84165</xdr:rowOff>
    </xdr:to>
    <xdr:cxnSp macro="">
      <xdr:nvCxnSpPr>
        <xdr:cNvPr id="609" name="直線コネクタ 608"/>
        <xdr:cNvCxnSpPr/>
      </xdr:nvCxnSpPr>
      <xdr:spPr>
        <a:xfrm>
          <a:off x="13703300" y="12136042"/>
          <a:ext cx="889000" cy="12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10" name="フローチャート : 判断 609"/>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53226</xdr:rowOff>
    </xdr:from>
    <xdr:ext cx="534377" cy="259045"/>
    <xdr:sp macro="" textlink="">
      <xdr:nvSpPr>
        <xdr:cNvPr id="611" name="テキスト ボックス 610"/>
        <xdr:cNvSpPr txBox="1"/>
      </xdr:nvSpPr>
      <xdr:spPr>
        <a:xfrm>
          <a:off x="14325111" y="1308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134542</xdr:rowOff>
    </xdr:from>
    <xdr:to>
      <xdr:col>19</xdr:col>
      <xdr:colOff>644525</xdr:colOff>
      <xdr:row>71</xdr:row>
      <xdr:rowOff>85522</xdr:rowOff>
    </xdr:to>
    <xdr:cxnSp macro="">
      <xdr:nvCxnSpPr>
        <xdr:cNvPr id="612" name="直線コネクタ 611"/>
        <xdr:cNvCxnSpPr/>
      </xdr:nvCxnSpPr>
      <xdr:spPr>
        <a:xfrm flipV="1">
          <a:off x="12814300" y="12136042"/>
          <a:ext cx="889000" cy="12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3" name="フローチャート : 判断 612"/>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55526</xdr:rowOff>
    </xdr:from>
    <xdr:ext cx="534377" cy="259045"/>
    <xdr:sp macro="" textlink="">
      <xdr:nvSpPr>
        <xdr:cNvPr id="614" name="テキスト ボックス 613"/>
        <xdr:cNvSpPr txBox="1"/>
      </xdr:nvSpPr>
      <xdr:spPr>
        <a:xfrm>
          <a:off x="13436111" y="1308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5" name="フローチャート : 判断 614"/>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53483</xdr:rowOff>
    </xdr:from>
    <xdr:ext cx="534377" cy="259045"/>
    <xdr:sp macro="" textlink="">
      <xdr:nvSpPr>
        <xdr:cNvPr id="616" name="テキスト ボックス 615"/>
        <xdr:cNvSpPr txBox="1"/>
      </xdr:nvSpPr>
      <xdr:spPr>
        <a:xfrm>
          <a:off x="12547111" y="1308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71</xdr:row>
      <xdr:rowOff>44780</xdr:rowOff>
    </xdr:from>
    <xdr:to>
      <xdr:col>23</xdr:col>
      <xdr:colOff>568325</xdr:colOff>
      <xdr:row>71</xdr:row>
      <xdr:rowOff>146380</xdr:rowOff>
    </xdr:to>
    <xdr:sp macro="" textlink="">
      <xdr:nvSpPr>
        <xdr:cNvPr id="622" name="円/楕円 621"/>
        <xdr:cNvSpPr/>
      </xdr:nvSpPr>
      <xdr:spPr>
        <a:xfrm>
          <a:off x="16268700" y="1221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131157</xdr:rowOff>
    </xdr:from>
    <xdr:ext cx="534377" cy="259045"/>
    <xdr:sp macro="" textlink="">
      <xdr:nvSpPr>
        <xdr:cNvPr id="623" name="公債費該当値テキスト"/>
        <xdr:cNvSpPr txBox="1"/>
      </xdr:nvSpPr>
      <xdr:spPr>
        <a:xfrm>
          <a:off x="16370300" y="12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99,088</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54853</xdr:rowOff>
    </xdr:from>
    <xdr:to>
      <xdr:col>22</xdr:col>
      <xdr:colOff>415925</xdr:colOff>
      <xdr:row>71</xdr:row>
      <xdr:rowOff>156453</xdr:rowOff>
    </xdr:to>
    <xdr:sp macro="" textlink="">
      <xdr:nvSpPr>
        <xdr:cNvPr id="624" name="円/楕円 623"/>
        <xdr:cNvSpPr/>
      </xdr:nvSpPr>
      <xdr:spPr>
        <a:xfrm>
          <a:off x="15430500" y="1222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1530</xdr:rowOff>
    </xdr:from>
    <xdr:ext cx="534377" cy="259045"/>
    <xdr:sp macro="" textlink="">
      <xdr:nvSpPr>
        <xdr:cNvPr id="625" name="テキスト ボックス 624"/>
        <xdr:cNvSpPr txBox="1"/>
      </xdr:nvSpPr>
      <xdr:spPr>
        <a:xfrm>
          <a:off x="15214111" y="1200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98,383</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33365</xdr:rowOff>
    </xdr:from>
    <xdr:to>
      <xdr:col>21</xdr:col>
      <xdr:colOff>212725</xdr:colOff>
      <xdr:row>71</xdr:row>
      <xdr:rowOff>134965</xdr:rowOff>
    </xdr:to>
    <xdr:sp macro="" textlink="">
      <xdr:nvSpPr>
        <xdr:cNvPr id="626" name="円/楕円 625"/>
        <xdr:cNvSpPr/>
      </xdr:nvSpPr>
      <xdr:spPr>
        <a:xfrm>
          <a:off x="14541500" y="122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69</xdr:row>
      <xdr:rowOff>151492</xdr:rowOff>
    </xdr:from>
    <xdr:ext cx="534377" cy="259045"/>
    <xdr:sp macro="" textlink="">
      <xdr:nvSpPr>
        <xdr:cNvPr id="627" name="テキスト ボックス 626"/>
        <xdr:cNvSpPr txBox="1"/>
      </xdr:nvSpPr>
      <xdr:spPr>
        <a:xfrm>
          <a:off x="14325111" y="1198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99,887</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83742</xdr:rowOff>
    </xdr:from>
    <xdr:to>
      <xdr:col>20</xdr:col>
      <xdr:colOff>9525</xdr:colOff>
      <xdr:row>71</xdr:row>
      <xdr:rowOff>13892</xdr:rowOff>
    </xdr:to>
    <xdr:sp macro="" textlink="">
      <xdr:nvSpPr>
        <xdr:cNvPr id="628" name="円/楕円 627"/>
        <xdr:cNvSpPr/>
      </xdr:nvSpPr>
      <xdr:spPr>
        <a:xfrm>
          <a:off x="13652500" y="120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69</xdr:row>
      <xdr:rowOff>30419</xdr:rowOff>
    </xdr:from>
    <xdr:ext cx="599010" cy="259045"/>
    <xdr:sp macro="" textlink="">
      <xdr:nvSpPr>
        <xdr:cNvPr id="629" name="テキスト ボックス 628"/>
        <xdr:cNvSpPr txBox="1"/>
      </xdr:nvSpPr>
      <xdr:spPr>
        <a:xfrm>
          <a:off x="13403794" y="11860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108,361</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34722</xdr:rowOff>
    </xdr:from>
    <xdr:to>
      <xdr:col>18</xdr:col>
      <xdr:colOff>492125</xdr:colOff>
      <xdr:row>71</xdr:row>
      <xdr:rowOff>136322</xdr:rowOff>
    </xdr:to>
    <xdr:sp macro="" textlink="">
      <xdr:nvSpPr>
        <xdr:cNvPr id="630" name="円/楕円 629"/>
        <xdr:cNvSpPr/>
      </xdr:nvSpPr>
      <xdr:spPr>
        <a:xfrm>
          <a:off x="12763500" y="1220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152849</xdr:rowOff>
    </xdr:from>
    <xdr:ext cx="534377" cy="259045"/>
    <xdr:sp macro="" textlink="">
      <xdr:nvSpPr>
        <xdr:cNvPr id="631" name="テキスト ボックス 630"/>
        <xdr:cNvSpPr txBox="1"/>
      </xdr:nvSpPr>
      <xdr:spPr>
        <a:xfrm>
          <a:off x="12547111" y="119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2" name="直線コネクタ 64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3" name="テキスト ボックス 64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4" name="直線コネクタ 64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5" name="テキスト ボックス 64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6" name="直線コネクタ 64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7" name="テキスト ボックス 64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8" name="直線コネクタ 64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9" name="テキスト ボックス 64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1" name="テキスト ボックス 65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3" name="直線コネクタ 652"/>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4"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5" name="直線コネクタ 654"/>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6"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7" name="直線コネクタ 656"/>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56947</xdr:rowOff>
    </xdr:from>
    <xdr:to>
      <xdr:col>23</xdr:col>
      <xdr:colOff>517525</xdr:colOff>
      <xdr:row>96</xdr:row>
      <xdr:rowOff>157705</xdr:rowOff>
    </xdr:to>
    <xdr:cxnSp macro="">
      <xdr:nvCxnSpPr>
        <xdr:cNvPr id="658" name="直線コネクタ 657"/>
        <xdr:cNvCxnSpPr/>
      </xdr:nvCxnSpPr>
      <xdr:spPr>
        <a:xfrm>
          <a:off x="15481300" y="16344697"/>
          <a:ext cx="838200" cy="27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156033</xdr:rowOff>
    </xdr:from>
    <xdr:ext cx="469744" cy="259045"/>
    <xdr:sp macro="" textlink="">
      <xdr:nvSpPr>
        <xdr:cNvPr id="659" name="積立金平均値テキスト"/>
        <xdr:cNvSpPr txBox="1"/>
      </xdr:nvSpPr>
      <xdr:spPr>
        <a:xfrm>
          <a:off x="16370300" y="1678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60" name="フローチャート : 判断 659"/>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56947</xdr:rowOff>
    </xdr:from>
    <xdr:to>
      <xdr:col>22</xdr:col>
      <xdr:colOff>365125</xdr:colOff>
      <xdr:row>97</xdr:row>
      <xdr:rowOff>29003</xdr:rowOff>
    </xdr:to>
    <xdr:cxnSp macro="">
      <xdr:nvCxnSpPr>
        <xdr:cNvPr id="661" name="直線コネクタ 660"/>
        <xdr:cNvCxnSpPr/>
      </xdr:nvCxnSpPr>
      <xdr:spPr>
        <a:xfrm flipV="1">
          <a:off x="14592300" y="16344697"/>
          <a:ext cx="889000" cy="31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2" name="フローチャート : 判断 661"/>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59399</xdr:rowOff>
    </xdr:from>
    <xdr:ext cx="534377" cy="259045"/>
    <xdr:sp macro="" textlink="">
      <xdr:nvSpPr>
        <xdr:cNvPr id="663" name="テキスト ボックス 662"/>
        <xdr:cNvSpPr txBox="1"/>
      </xdr:nvSpPr>
      <xdr:spPr>
        <a:xfrm>
          <a:off x="15214111" y="168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29003</xdr:rowOff>
    </xdr:from>
    <xdr:to>
      <xdr:col>21</xdr:col>
      <xdr:colOff>161925</xdr:colOff>
      <xdr:row>97</xdr:row>
      <xdr:rowOff>155949</xdr:rowOff>
    </xdr:to>
    <xdr:cxnSp macro="">
      <xdr:nvCxnSpPr>
        <xdr:cNvPr id="664" name="直線コネクタ 663"/>
        <xdr:cNvCxnSpPr/>
      </xdr:nvCxnSpPr>
      <xdr:spPr>
        <a:xfrm flipV="1">
          <a:off x="13703300" y="16659653"/>
          <a:ext cx="889000" cy="12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5" name="フローチャート : 判断 664"/>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23627</xdr:rowOff>
    </xdr:from>
    <xdr:ext cx="534377" cy="259045"/>
    <xdr:sp macro="" textlink="">
      <xdr:nvSpPr>
        <xdr:cNvPr id="666" name="テキスト ボックス 665"/>
        <xdr:cNvSpPr txBox="1"/>
      </xdr:nvSpPr>
      <xdr:spPr>
        <a:xfrm>
          <a:off x="14325111" y="168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135430</xdr:rowOff>
    </xdr:from>
    <xdr:to>
      <xdr:col>19</xdr:col>
      <xdr:colOff>644525</xdr:colOff>
      <xdr:row>97</xdr:row>
      <xdr:rowOff>155949</xdr:rowOff>
    </xdr:to>
    <xdr:cxnSp macro="">
      <xdr:nvCxnSpPr>
        <xdr:cNvPr id="667" name="直線コネクタ 666"/>
        <xdr:cNvCxnSpPr/>
      </xdr:nvCxnSpPr>
      <xdr:spPr>
        <a:xfrm>
          <a:off x="12814300" y="16594630"/>
          <a:ext cx="889000" cy="19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8" name="フローチャート : 判断 667"/>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9" name="テキスト ボックス 668"/>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70" name="フローチャート : 判断 669"/>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108264</xdr:rowOff>
    </xdr:from>
    <xdr:ext cx="534377" cy="259045"/>
    <xdr:sp macro="" textlink="">
      <xdr:nvSpPr>
        <xdr:cNvPr id="671" name="テキスト ボックス 670"/>
        <xdr:cNvSpPr txBox="1"/>
      </xdr:nvSpPr>
      <xdr:spPr>
        <a:xfrm>
          <a:off x="12547111" y="167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106905</xdr:rowOff>
    </xdr:from>
    <xdr:to>
      <xdr:col>23</xdr:col>
      <xdr:colOff>568325</xdr:colOff>
      <xdr:row>97</xdr:row>
      <xdr:rowOff>37055</xdr:rowOff>
    </xdr:to>
    <xdr:sp macro="" textlink="">
      <xdr:nvSpPr>
        <xdr:cNvPr id="677" name="円/楕円 676"/>
        <xdr:cNvSpPr/>
      </xdr:nvSpPr>
      <xdr:spPr>
        <a:xfrm>
          <a:off x="16268700" y="1656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129782</xdr:rowOff>
    </xdr:from>
    <xdr:ext cx="534377" cy="259045"/>
    <xdr:sp macro="" textlink="">
      <xdr:nvSpPr>
        <xdr:cNvPr id="678" name="積立金該当値テキスト"/>
        <xdr:cNvSpPr txBox="1"/>
      </xdr:nvSpPr>
      <xdr:spPr>
        <a:xfrm>
          <a:off x="16370300" y="1641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35,531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6147</xdr:rowOff>
    </xdr:from>
    <xdr:to>
      <xdr:col>22</xdr:col>
      <xdr:colOff>415925</xdr:colOff>
      <xdr:row>95</xdr:row>
      <xdr:rowOff>107747</xdr:rowOff>
    </xdr:to>
    <xdr:sp macro="" textlink="">
      <xdr:nvSpPr>
        <xdr:cNvPr id="679" name="円/楕円 678"/>
        <xdr:cNvSpPr/>
      </xdr:nvSpPr>
      <xdr:spPr>
        <a:xfrm>
          <a:off x="15430500" y="1629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124274</xdr:rowOff>
    </xdr:from>
    <xdr:ext cx="534377" cy="259045"/>
    <xdr:sp macro="" textlink="">
      <xdr:nvSpPr>
        <xdr:cNvPr id="680" name="テキスト ボックス 679"/>
        <xdr:cNvSpPr txBox="1"/>
      </xdr:nvSpPr>
      <xdr:spPr>
        <a:xfrm>
          <a:off x="15214111" y="1606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65,300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149653</xdr:rowOff>
    </xdr:from>
    <xdr:to>
      <xdr:col>21</xdr:col>
      <xdr:colOff>212725</xdr:colOff>
      <xdr:row>97</xdr:row>
      <xdr:rowOff>79803</xdr:rowOff>
    </xdr:to>
    <xdr:sp macro="" textlink="">
      <xdr:nvSpPr>
        <xdr:cNvPr id="681" name="円/楕円 680"/>
        <xdr:cNvSpPr/>
      </xdr:nvSpPr>
      <xdr:spPr>
        <a:xfrm>
          <a:off x="14541500" y="1660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96330</xdr:rowOff>
    </xdr:from>
    <xdr:ext cx="534377" cy="259045"/>
    <xdr:sp macro="" textlink="">
      <xdr:nvSpPr>
        <xdr:cNvPr id="682" name="テキスト ボックス 681"/>
        <xdr:cNvSpPr txBox="1"/>
      </xdr:nvSpPr>
      <xdr:spPr>
        <a:xfrm>
          <a:off x="14325111" y="1638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30,856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105149</xdr:rowOff>
    </xdr:from>
    <xdr:to>
      <xdr:col>20</xdr:col>
      <xdr:colOff>9525</xdr:colOff>
      <xdr:row>98</xdr:row>
      <xdr:rowOff>35299</xdr:rowOff>
    </xdr:to>
    <xdr:sp macro="" textlink="">
      <xdr:nvSpPr>
        <xdr:cNvPr id="683" name="円/楕円 682"/>
        <xdr:cNvSpPr/>
      </xdr:nvSpPr>
      <xdr:spPr>
        <a:xfrm>
          <a:off x="13652500" y="1673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26426</xdr:rowOff>
    </xdr:from>
    <xdr:ext cx="534377" cy="259045"/>
    <xdr:sp macro="" textlink="">
      <xdr:nvSpPr>
        <xdr:cNvPr id="684" name="テキスト ボックス 683"/>
        <xdr:cNvSpPr txBox="1"/>
      </xdr:nvSpPr>
      <xdr:spPr>
        <a:xfrm>
          <a:off x="13436111" y="1682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84630</xdr:rowOff>
    </xdr:from>
    <xdr:to>
      <xdr:col>18</xdr:col>
      <xdr:colOff>492125</xdr:colOff>
      <xdr:row>97</xdr:row>
      <xdr:rowOff>14780</xdr:rowOff>
    </xdr:to>
    <xdr:sp macro="" textlink="">
      <xdr:nvSpPr>
        <xdr:cNvPr id="685" name="円/楕円 684"/>
        <xdr:cNvSpPr/>
      </xdr:nvSpPr>
      <xdr:spPr>
        <a:xfrm>
          <a:off x="12763500" y="165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31307</xdr:rowOff>
    </xdr:from>
    <xdr:ext cx="534377" cy="259045"/>
    <xdr:sp macro="" textlink="">
      <xdr:nvSpPr>
        <xdr:cNvPr id="686" name="テキスト ボックス 685"/>
        <xdr:cNvSpPr txBox="1"/>
      </xdr:nvSpPr>
      <xdr:spPr>
        <a:xfrm>
          <a:off x="12547111" y="1631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7" name="直線コネクタ 69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8" name="テキスト ボックス 69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9" name="直線コネクタ 69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0" name="テキスト ボックス 69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1" name="直線コネクタ 70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2" name="テキスト ボックス 70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3" name="直線コネクタ 70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4" name="テキスト ボックス 70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5" name="直線コネクタ 70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6" name="テキスト ボックス 70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7" name="直線コネクタ 70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8" name="テキスト ボックス 70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2" name="直線コネクタ 711"/>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4" name="直線コネクタ 71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5"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6" name="直線コネクタ 715"/>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7" name="直線コネクタ 71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8"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9" name="フローチャート : 判断 718"/>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37592</xdr:rowOff>
    </xdr:from>
    <xdr:to>
      <xdr:col>31</xdr:col>
      <xdr:colOff>34925</xdr:colOff>
      <xdr:row>39</xdr:row>
      <xdr:rowOff>98878</xdr:rowOff>
    </xdr:to>
    <xdr:cxnSp macro="">
      <xdr:nvCxnSpPr>
        <xdr:cNvPr id="720" name="直線コネクタ 719"/>
        <xdr:cNvCxnSpPr/>
      </xdr:nvCxnSpPr>
      <xdr:spPr>
        <a:xfrm>
          <a:off x="20434300" y="6724142"/>
          <a:ext cx="889000" cy="6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21" name="フローチャート : 判断 720"/>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2" name="テキスト ボックス 721"/>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37592</xdr:rowOff>
    </xdr:from>
    <xdr:to>
      <xdr:col>29</xdr:col>
      <xdr:colOff>517525</xdr:colOff>
      <xdr:row>39</xdr:row>
      <xdr:rowOff>97355</xdr:rowOff>
    </xdr:to>
    <xdr:cxnSp macro="">
      <xdr:nvCxnSpPr>
        <xdr:cNvPr id="723" name="直線コネクタ 722"/>
        <xdr:cNvCxnSpPr/>
      </xdr:nvCxnSpPr>
      <xdr:spPr>
        <a:xfrm flipV="1">
          <a:off x="19545300" y="6724142"/>
          <a:ext cx="889000" cy="5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4" name="フローチャート : 判断 723"/>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5" name="テキスト ボックス 724"/>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68507</xdr:rowOff>
    </xdr:from>
    <xdr:to>
      <xdr:col>28</xdr:col>
      <xdr:colOff>314325</xdr:colOff>
      <xdr:row>39</xdr:row>
      <xdr:rowOff>97355</xdr:rowOff>
    </xdr:to>
    <xdr:cxnSp macro="">
      <xdr:nvCxnSpPr>
        <xdr:cNvPr id="726" name="直線コネクタ 725"/>
        <xdr:cNvCxnSpPr/>
      </xdr:nvCxnSpPr>
      <xdr:spPr>
        <a:xfrm>
          <a:off x="18656300" y="6755057"/>
          <a:ext cx="889000" cy="2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7" name="フローチャート : 判断 726"/>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8" name="テキスト ボックス 727"/>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9" name="フローチャート : 判断 728"/>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30" name="テキスト ボックス 729"/>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6" name="円/楕円 73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8" name="円/楕円 73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9" name="テキスト ボックス 738"/>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158242</xdr:rowOff>
    </xdr:from>
    <xdr:to>
      <xdr:col>29</xdr:col>
      <xdr:colOff>568325</xdr:colOff>
      <xdr:row>39</xdr:row>
      <xdr:rowOff>88392</xdr:rowOff>
    </xdr:to>
    <xdr:sp macro="" textlink="">
      <xdr:nvSpPr>
        <xdr:cNvPr id="740" name="円/楕円 739"/>
        <xdr:cNvSpPr/>
      </xdr:nvSpPr>
      <xdr:spPr>
        <a:xfrm>
          <a:off x="20383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79519</xdr:rowOff>
    </xdr:from>
    <xdr:ext cx="378565" cy="259045"/>
    <xdr:sp macro="" textlink="">
      <xdr:nvSpPr>
        <xdr:cNvPr id="741" name="テキスト ボックス 740"/>
        <xdr:cNvSpPr txBox="1"/>
      </xdr:nvSpPr>
      <xdr:spPr>
        <a:xfrm>
          <a:off x="20245017" y="6766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46555</xdr:rowOff>
    </xdr:from>
    <xdr:to>
      <xdr:col>28</xdr:col>
      <xdr:colOff>365125</xdr:colOff>
      <xdr:row>39</xdr:row>
      <xdr:rowOff>148155</xdr:rowOff>
    </xdr:to>
    <xdr:sp macro="" textlink="">
      <xdr:nvSpPr>
        <xdr:cNvPr id="742" name="円/楕円 741"/>
        <xdr:cNvSpPr/>
      </xdr:nvSpPr>
      <xdr:spPr>
        <a:xfrm>
          <a:off x="19494500" y="67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139282</xdr:rowOff>
    </xdr:from>
    <xdr:ext cx="313932" cy="259045"/>
    <xdr:sp macro="" textlink="">
      <xdr:nvSpPr>
        <xdr:cNvPr id="743" name="テキスト ボックス 742"/>
        <xdr:cNvSpPr txBox="1"/>
      </xdr:nvSpPr>
      <xdr:spPr>
        <a:xfrm>
          <a:off x="19388333" y="6825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17707</xdr:rowOff>
    </xdr:from>
    <xdr:to>
      <xdr:col>27</xdr:col>
      <xdr:colOff>161925</xdr:colOff>
      <xdr:row>39</xdr:row>
      <xdr:rowOff>119307</xdr:rowOff>
    </xdr:to>
    <xdr:sp macro="" textlink="">
      <xdr:nvSpPr>
        <xdr:cNvPr id="744" name="円/楕円 743"/>
        <xdr:cNvSpPr/>
      </xdr:nvSpPr>
      <xdr:spPr>
        <a:xfrm>
          <a:off x="18605500" y="670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110434</xdr:rowOff>
    </xdr:from>
    <xdr:ext cx="378565" cy="259045"/>
    <xdr:sp macro="" textlink="">
      <xdr:nvSpPr>
        <xdr:cNvPr id="745" name="テキスト ボックス 744"/>
        <xdr:cNvSpPr txBox="1"/>
      </xdr:nvSpPr>
      <xdr:spPr>
        <a:xfrm>
          <a:off x="18467017" y="6796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7" name="直線コネクタ 766"/>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70"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71" name="直線コネクタ 770"/>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49037</xdr:rowOff>
    </xdr:from>
    <xdr:to>
      <xdr:col>32</xdr:col>
      <xdr:colOff>187325</xdr:colOff>
      <xdr:row>56</xdr:row>
      <xdr:rowOff>105135</xdr:rowOff>
    </xdr:to>
    <xdr:cxnSp macro="">
      <xdr:nvCxnSpPr>
        <xdr:cNvPr id="772" name="直線コネクタ 771"/>
        <xdr:cNvCxnSpPr/>
      </xdr:nvCxnSpPr>
      <xdr:spPr>
        <a:xfrm flipV="1">
          <a:off x="21323300" y="9650237"/>
          <a:ext cx="838200" cy="5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106235</xdr:rowOff>
    </xdr:from>
    <xdr:ext cx="469744" cy="259045"/>
    <xdr:sp macro="" textlink="">
      <xdr:nvSpPr>
        <xdr:cNvPr id="773" name="貸付金平均値テキスト"/>
        <xdr:cNvSpPr txBox="1"/>
      </xdr:nvSpPr>
      <xdr:spPr>
        <a:xfrm>
          <a:off x="22212300" y="9878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4" name="フローチャート : 判断 773"/>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105135</xdr:rowOff>
    </xdr:from>
    <xdr:to>
      <xdr:col>31</xdr:col>
      <xdr:colOff>34925</xdr:colOff>
      <xdr:row>57</xdr:row>
      <xdr:rowOff>102758</xdr:rowOff>
    </xdr:to>
    <xdr:cxnSp macro="">
      <xdr:nvCxnSpPr>
        <xdr:cNvPr id="775" name="直線コネクタ 774"/>
        <xdr:cNvCxnSpPr/>
      </xdr:nvCxnSpPr>
      <xdr:spPr>
        <a:xfrm flipV="1">
          <a:off x="20434300" y="9706335"/>
          <a:ext cx="889000" cy="16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6" name="フローチャート : 判断 775"/>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63213</xdr:rowOff>
    </xdr:from>
    <xdr:ext cx="469744" cy="259045"/>
    <xdr:sp macro="" textlink="">
      <xdr:nvSpPr>
        <xdr:cNvPr id="777" name="テキスト ボックス 776"/>
        <xdr:cNvSpPr txBox="1"/>
      </xdr:nvSpPr>
      <xdr:spPr>
        <a:xfrm>
          <a:off x="21088427" y="1000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30521</xdr:rowOff>
    </xdr:from>
    <xdr:to>
      <xdr:col>29</xdr:col>
      <xdr:colOff>517525</xdr:colOff>
      <xdr:row>57</xdr:row>
      <xdr:rowOff>102758</xdr:rowOff>
    </xdr:to>
    <xdr:cxnSp macro="">
      <xdr:nvCxnSpPr>
        <xdr:cNvPr id="778" name="直線コネクタ 777"/>
        <xdr:cNvCxnSpPr/>
      </xdr:nvCxnSpPr>
      <xdr:spPr>
        <a:xfrm>
          <a:off x="19545300" y="9460271"/>
          <a:ext cx="889000" cy="41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9" name="フローチャート : 判断 778"/>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80" name="テキスト ボックス 779"/>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30521</xdr:rowOff>
    </xdr:from>
    <xdr:to>
      <xdr:col>28</xdr:col>
      <xdr:colOff>314325</xdr:colOff>
      <xdr:row>55</xdr:row>
      <xdr:rowOff>33538</xdr:rowOff>
    </xdr:to>
    <xdr:cxnSp macro="">
      <xdr:nvCxnSpPr>
        <xdr:cNvPr id="781" name="直線コネクタ 780"/>
        <xdr:cNvCxnSpPr/>
      </xdr:nvCxnSpPr>
      <xdr:spPr>
        <a:xfrm flipV="1">
          <a:off x="18656300" y="9460271"/>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2" name="フローチャート : 判断 781"/>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58869</xdr:rowOff>
    </xdr:from>
    <xdr:ext cx="469744" cy="259045"/>
    <xdr:sp macro="" textlink="">
      <xdr:nvSpPr>
        <xdr:cNvPr id="783" name="テキスト ボックス 782"/>
        <xdr:cNvSpPr txBox="1"/>
      </xdr:nvSpPr>
      <xdr:spPr>
        <a:xfrm>
          <a:off x="19310427" y="98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4" name="フローチャート : 判断 783"/>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64950</xdr:rowOff>
    </xdr:from>
    <xdr:ext cx="469744" cy="259045"/>
    <xdr:sp macro="" textlink="">
      <xdr:nvSpPr>
        <xdr:cNvPr id="785" name="テキスト ボックス 784"/>
        <xdr:cNvSpPr txBox="1"/>
      </xdr:nvSpPr>
      <xdr:spPr>
        <a:xfrm>
          <a:off x="18421427" y="983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169687</xdr:rowOff>
    </xdr:from>
    <xdr:to>
      <xdr:col>32</xdr:col>
      <xdr:colOff>238125</xdr:colOff>
      <xdr:row>56</xdr:row>
      <xdr:rowOff>99837</xdr:rowOff>
    </xdr:to>
    <xdr:sp macro="" textlink="">
      <xdr:nvSpPr>
        <xdr:cNvPr id="791" name="円/楕円 790"/>
        <xdr:cNvSpPr/>
      </xdr:nvSpPr>
      <xdr:spPr>
        <a:xfrm>
          <a:off x="22110700" y="959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21114</xdr:rowOff>
    </xdr:from>
    <xdr:ext cx="469744" cy="259045"/>
    <xdr:sp macro="" textlink="">
      <xdr:nvSpPr>
        <xdr:cNvPr id="792" name="貸付金該当値テキスト"/>
        <xdr:cNvSpPr txBox="1"/>
      </xdr:nvSpPr>
      <xdr:spPr>
        <a:xfrm>
          <a:off x="22212300" y="945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9,483</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54335</xdr:rowOff>
    </xdr:from>
    <xdr:to>
      <xdr:col>31</xdr:col>
      <xdr:colOff>85725</xdr:colOff>
      <xdr:row>56</xdr:row>
      <xdr:rowOff>155935</xdr:rowOff>
    </xdr:to>
    <xdr:sp macro="" textlink="">
      <xdr:nvSpPr>
        <xdr:cNvPr id="793" name="円/楕円 792"/>
        <xdr:cNvSpPr/>
      </xdr:nvSpPr>
      <xdr:spPr>
        <a:xfrm>
          <a:off x="21272500" y="965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1012</xdr:rowOff>
    </xdr:from>
    <xdr:ext cx="469744" cy="259045"/>
    <xdr:sp macro="" textlink="">
      <xdr:nvSpPr>
        <xdr:cNvPr id="794" name="テキスト ボックス 793"/>
        <xdr:cNvSpPr txBox="1"/>
      </xdr:nvSpPr>
      <xdr:spPr>
        <a:xfrm>
          <a:off x="21088427" y="943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51958</xdr:rowOff>
    </xdr:from>
    <xdr:to>
      <xdr:col>29</xdr:col>
      <xdr:colOff>568325</xdr:colOff>
      <xdr:row>57</xdr:row>
      <xdr:rowOff>153558</xdr:rowOff>
    </xdr:to>
    <xdr:sp macro="" textlink="">
      <xdr:nvSpPr>
        <xdr:cNvPr id="795" name="円/楕円 794"/>
        <xdr:cNvSpPr/>
      </xdr:nvSpPr>
      <xdr:spPr>
        <a:xfrm>
          <a:off x="20383500" y="982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144685</xdr:rowOff>
    </xdr:from>
    <xdr:ext cx="469744" cy="259045"/>
    <xdr:sp macro="" textlink="">
      <xdr:nvSpPr>
        <xdr:cNvPr id="796" name="テキスト ボックス 795"/>
        <xdr:cNvSpPr txBox="1"/>
      </xdr:nvSpPr>
      <xdr:spPr>
        <a:xfrm>
          <a:off x="20199427" y="991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151171</xdr:rowOff>
    </xdr:from>
    <xdr:to>
      <xdr:col>28</xdr:col>
      <xdr:colOff>365125</xdr:colOff>
      <xdr:row>55</xdr:row>
      <xdr:rowOff>81321</xdr:rowOff>
    </xdr:to>
    <xdr:sp macro="" textlink="">
      <xdr:nvSpPr>
        <xdr:cNvPr id="797" name="円/楕円 796"/>
        <xdr:cNvSpPr/>
      </xdr:nvSpPr>
      <xdr:spPr>
        <a:xfrm>
          <a:off x="19494500" y="940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97848</xdr:rowOff>
    </xdr:from>
    <xdr:ext cx="534377" cy="259045"/>
    <xdr:sp macro="" textlink="">
      <xdr:nvSpPr>
        <xdr:cNvPr id="798" name="テキスト ボックス 797"/>
        <xdr:cNvSpPr txBox="1"/>
      </xdr:nvSpPr>
      <xdr:spPr>
        <a:xfrm>
          <a:off x="19278111" y="91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13,638</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154188</xdr:rowOff>
    </xdr:from>
    <xdr:to>
      <xdr:col>27</xdr:col>
      <xdr:colOff>161925</xdr:colOff>
      <xdr:row>55</xdr:row>
      <xdr:rowOff>84338</xdr:rowOff>
    </xdr:to>
    <xdr:sp macro="" textlink="">
      <xdr:nvSpPr>
        <xdr:cNvPr id="799" name="円/楕円 798"/>
        <xdr:cNvSpPr/>
      </xdr:nvSpPr>
      <xdr:spPr>
        <a:xfrm>
          <a:off x="18605500" y="941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100865</xdr:rowOff>
    </xdr:from>
    <xdr:ext cx="534377" cy="259045"/>
    <xdr:sp macro="" textlink="">
      <xdr:nvSpPr>
        <xdr:cNvPr id="800" name="テキスト ボックス 799"/>
        <xdr:cNvSpPr txBox="1"/>
      </xdr:nvSpPr>
      <xdr:spPr>
        <a:xfrm>
          <a:off x="18389111" y="918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2" name="直線コネクタ 81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3" name="テキスト ボックス 81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4" name="直線コネクタ 81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5" name="テキスト ボックス 81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6" name="直線コネクタ 81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7" name="テキスト ボックス 81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8" name="直線コネクタ 81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9" name="テキスト ボックス 81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0" name="直線コネクタ 81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1" name="テキスト ボックス 82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2" name="直線コネクタ 82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3" name="テキスト ボックス 82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7" name="直線コネクタ 826"/>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8"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9" name="直線コネクタ 828"/>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30"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31" name="直線コネクタ 830"/>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104267</xdr:rowOff>
    </xdr:from>
    <xdr:to>
      <xdr:col>32</xdr:col>
      <xdr:colOff>187325</xdr:colOff>
      <xdr:row>74</xdr:row>
      <xdr:rowOff>168765</xdr:rowOff>
    </xdr:to>
    <xdr:cxnSp macro="">
      <xdr:nvCxnSpPr>
        <xdr:cNvPr id="832" name="直線コネクタ 831"/>
        <xdr:cNvCxnSpPr/>
      </xdr:nvCxnSpPr>
      <xdr:spPr>
        <a:xfrm flipV="1">
          <a:off x="21323300" y="12791567"/>
          <a:ext cx="838200" cy="6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59376</xdr:rowOff>
    </xdr:from>
    <xdr:ext cx="534377" cy="259045"/>
    <xdr:sp macro="" textlink="">
      <xdr:nvSpPr>
        <xdr:cNvPr id="833" name="繰出金平均値テキスト"/>
        <xdr:cNvSpPr txBox="1"/>
      </xdr:nvSpPr>
      <xdr:spPr>
        <a:xfrm>
          <a:off x="22212300" y="1326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4" name="フローチャート : 判断 833"/>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168765</xdr:rowOff>
    </xdr:from>
    <xdr:to>
      <xdr:col>31</xdr:col>
      <xdr:colOff>34925</xdr:colOff>
      <xdr:row>75</xdr:row>
      <xdr:rowOff>46137</xdr:rowOff>
    </xdr:to>
    <xdr:cxnSp macro="">
      <xdr:nvCxnSpPr>
        <xdr:cNvPr id="835" name="直線コネクタ 834"/>
        <xdr:cNvCxnSpPr/>
      </xdr:nvCxnSpPr>
      <xdr:spPr>
        <a:xfrm flipV="1">
          <a:off x="20434300" y="12856065"/>
          <a:ext cx="889000" cy="4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6" name="フローチャート : 判断 835"/>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126127</xdr:rowOff>
    </xdr:from>
    <xdr:ext cx="534377" cy="259045"/>
    <xdr:sp macro="" textlink="">
      <xdr:nvSpPr>
        <xdr:cNvPr id="837" name="テキスト ボックス 836"/>
        <xdr:cNvSpPr txBox="1"/>
      </xdr:nvSpPr>
      <xdr:spPr>
        <a:xfrm>
          <a:off x="21056111" y="1332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46137</xdr:rowOff>
    </xdr:from>
    <xdr:to>
      <xdr:col>29</xdr:col>
      <xdr:colOff>517525</xdr:colOff>
      <xdr:row>75</xdr:row>
      <xdr:rowOff>72638</xdr:rowOff>
    </xdr:to>
    <xdr:cxnSp macro="">
      <xdr:nvCxnSpPr>
        <xdr:cNvPr id="838" name="直線コネクタ 837"/>
        <xdr:cNvCxnSpPr/>
      </xdr:nvCxnSpPr>
      <xdr:spPr>
        <a:xfrm flipV="1">
          <a:off x="19545300" y="12904887"/>
          <a:ext cx="889000" cy="2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9" name="フローチャート : 判断 838"/>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112639</xdr:rowOff>
    </xdr:from>
    <xdr:ext cx="534377" cy="259045"/>
    <xdr:sp macro="" textlink="">
      <xdr:nvSpPr>
        <xdr:cNvPr id="840" name="テキスト ボックス 839"/>
        <xdr:cNvSpPr txBox="1"/>
      </xdr:nvSpPr>
      <xdr:spPr>
        <a:xfrm>
          <a:off x="20167111" y="133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72638</xdr:rowOff>
    </xdr:from>
    <xdr:to>
      <xdr:col>28</xdr:col>
      <xdr:colOff>314325</xdr:colOff>
      <xdr:row>75</xdr:row>
      <xdr:rowOff>137855</xdr:rowOff>
    </xdr:to>
    <xdr:cxnSp macro="">
      <xdr:nvCxnSpPr>
        <xdr:cNvPr id="841" name="直線コネクタ 840"/>
        <xdr:cNvCxnSpPr/>
      </xdr:nvCxnSpPr>
      <xdr:spPr>
        <a:xfrm flipV="1">
          <a:off x="18656300" y="12931388"/>
          <a:ext cx="889000" cy="6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2" name="フローチャート : 判断 841"/>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135303</xdr:rowOff>
    </xdr:from>
    <xdr:ext cx="534377" cy="259045"/>
    <xdr:sp macro="" textlink="">
      <xdr:nvSpPr>
        <xdr:cNvPr id="843" name="テキスト ボックス 842"/>
        <xdr:cNvSpPr txBox="1"/>
      </xdr:nvSpPr>
      <xdr:spPr>
        <a:xfrm>
          <a:off x="19278111" y="1333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4" name="フローチャート : 判断 843"/>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141981</xdr:rowOff>
    </xdr:from>
    <xdr:ext cx="534377" cy="259045"/>
    <xdr:sp macro="" textlink="">
      <xdr:nvSpPr>
        <xdr:cNvPr id="845" name="テキスト ボックス 844"/>
        <xdr:cNvSpPr txBox="1"/>
      </xdr:nvSpPr>
      <xdr:spPr>
        <a:xfrm>
          <a:off x="18389111" y="1334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53467</xdr:rowOff>
    </xdr:from>
    <xdr:to>
      <xdr:col>32</xdr:col>
      <xdr:colOff>238125</xdr:colOff>
      <xdr:row>74</xdr:row>
      <xdr:rowOff>155067</xdr:rowOff>
    </xdr:to>
    <xdr:sp macro="" textlink="">
      <xdr:nvSpPr>
        <xdr:cNvPr id="851" name="円/楕円 850"/>
        <xdr:cNvSpPr/>
      </xdr:nvSpPr>
      <xdr:spPr>
        <a:xfrm>
          <a:off x="22110700" y="1274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76344</xdr:rowOff>
    </xdr:from>
    <xdr:ext cx="534377" cy="259045"/>
    <xdr:sp macro="" textlink="">
      <xdr:nvSpPr>
        <xdr:cNvPr id="852" name="繰出金該当値テキスト"/>
        <xdr:cNvSpPr txBox="1"/>
      </xdr:nvSpPr>
      <xdr:spPr>
        <a:xfrm>
          <a:off x="22212300" y="1259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72,170</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117965</xdr:rowOff>
    </xdr:from>
    <xdr:to>
      <xdr:col>31</xdr:col>
      <xdr:colOff>85725</xdr:colOff>
      <xdr:row>75</xdr:row>
      <xdr:rowOff>48115</xdr:rowOff>
    </xdr:to>
    <xdr:sp macro="" textlink="">
      <xdr:nvSpPr>
        <xdr:cNvPr id="853" name="円/楕円 852"/>
        <xdr:cNvSpPr/>
      </xdr:nvSpPr>
      <xdr:spPr>
        <a:xfrm>
          <a:off x="21272500" y="1280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64642</xdr:rowOff>
    </xdr:from>
    <xdr:ext cx="534377" cy="259045"/>
    <xdr:sp macro="" textlink="">
      <xdr:nvSpPr>
        <xdr:cNvPr id="854" name="テキスト ボックス 853"/>
        <xdr:cNvSpPr txBox="1"/>
      </xdr:nvSpPr>
      <xdr:spPr>
        <a:xfrm>
          <a:off x="21056111" y="1258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68,220</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166787</xdr:rowOff>
    </xdr:from>
    <xdr:to>
      <xdr:col>29</xdr:col>
      <xdr:colOff>568325</xdr:colOff>
      <xdr:row>75</xdr:row>
      <xdr:rowOff>96937</xdr:rowOff>
    </xdr:to>
    <xdr:sp macro="" textlink="">
      <xdr:nvSpPr>
        <xdr:cNvPr id="855" name="円/楕円 854"/>
        <xdr:cNvSpPr/>
      </xdr:nvSpPr>
      <xdr:spPr>
        <a:xfrm>
          <a:off x="20383500" y="1285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113464</xdr:rowOff>
    </xdr:from>
    <xdr:ext cx="534377" cy="259045"/>
    <xdr:sp macro="" textlink="">
      <xdr:nvSpPr>
        <xdr:cNvPr id="856" name="テキスト ボックス 855"/>
        <xdr:cNvSpPr txBox="1"/>
      </xdr:nvSpPr>
      <xdr:spPr>
        <a:xfrm>
          <a:off x="20167111" y="1262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65,230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21838</xdr:rowOff>
    </xdr:from>
    <xdr:to>
      <xdr:col>28</xdr:col>
      <xdr:colOff>365125</xdr:colOff>
      <xdr:row>75</xdr:row>
      <xdr:rowOff>123438</xdr:rowOff>
    </xdr:to>
    <xdr:sp macro="" textlink="">
      <xdr:nvSpPr>
        <xdr:cNvPr id="857" name="円/楕円 856"/>
        <xdr:cNvSpPr/>
      </xdr:nvSpPr>
      <xdr:spPr>
        <a:xfrm>
          <a:off x="19494500" y="128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139965</xdr:rowOff>
    </xdr:from>
    <xdr:ext cx="534377" cy="259045"/>
    <xdr:sp macro="" textlink="">
      <xdr:nvSpPr>
        <xdr:cNvPr id="858" name="テキスト ボックス 857"/>
        <xdr:cNvSpPr txBox="1"/>
      </xdr:nvSpPr>
      <xdr:spPr>
        <a:xfrm>
          <a:off x="19278111" y="1265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63,607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87055</xdr:rowOff>
    </xdr:from>
    <xdr:to>
      <xdr:col>27</xdr:col>
      <xdr:colOff>161925</xdr:colOff>
      <xdr:row>76</xdr:row>
      <xdr:rowOff>17205</xdr:rowOff>
    </xdr:to>
    <xdr:sp macro="" textlink="">
      <xdr:nvSpPr>
        <xdr:cNvPr id="859" name="円/楕円 858"/>
        <xdr:cNvSpPr/>
      </xdr:nvSpPr>
      <xdr:spPr>
        <a:xfrm>
          <a:off x="18605500" y="1294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33732</xdr:rowOff>
    </xdr:from>
    <xdr:ext cx="534377" cy="259045"/>
    <xdr:sp macro="" textlink="">
      <xdr:nvSpPr>
        <xdr:cNvPr id="860" name="テキスト ボックス 859"/>
        <xdr:cNvSpPr txBox="1"/>
      </xdr:nvSpPr>
      <xdr:spPr>
        <a:xfrm>
          <a:off x="18389111" y="1272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59,613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○歳出決算総額は、住民一人当たり</a:t>
          </a:r>
          <a:r>
            <a:rPr kumimoji="1" lang="en-US" altLang="ja-JP" sz="1050">
              <a:latin typeface="ＭＳ Ｐゴシック"/>
            </a:rPr>
            <a:t>688</a:t>
          </a:r>
          <a:r>
            <a:rPr kumimoji="1" lang="ja-JP" altLang="en-US" sz="1050">
              <a:latin typeface="ＭＳ Ｐゴシック"/>
            </a:rPr>
            <a:t>千円となっている。主な構成項目である普通建設事業費は、住民一人当たり</a:t>
          </a:r>
          <a:r>
            <a:rPr kumimoji="1" lang="en-US" altLang="ja-JP" sz="1050">
              <a:latin typeface="ＭＳ Ｐゴシック"/>
            </a:rPr>
            <a:t>90</a:t>
          </a:r>
          <a:r>
            <a:rPr kumimoji="1" lang="ja-JP" altLang="en-US" sz="1050">
              <a:latin typeface="ＭＳ Ｐゴシック"/>
            </a:rPr>
            <a:t>千円となっており、高い水準となっている。今後は公共施設等総合管理計画や中期財政計画に基づいた、「集中と選択」をテーマとした事業実施に努める必要がある。</a:t>
          </a:r>
        </a:p>
        <a:p>
          <a:r>
            <a:rPr kumimoji="1" lang="ja-JP" altLang="en-US" sz="1050">
              <a:latin typeface="ＭＳ Ｐゴシック"/>
            </a:rPr>
            <a:t>○人件費は住民一人当たり</a:t>
          </a:r>
          <a:r>
            <a:rPr kumimoji="1" lang="en-US" altLang="ja-JP" sz="1050">
              <a:latin typeface="ＭＳ Ｐゴシック"/>
            </a:rPr>
            <a:t>105</a:t>
          </a:r>
          <a:r>
            <a:rPr kumimoji="1" lang="ja-JP" altLang="en-US" sz="1050">
              <a:latin typeface="ＭＳ Ｐゴシック"/>
            </a:rPr>
            <a:t>千円となっており、類似団体と比較して一人当たりコストが高い状況となっている。これは、給与水準（ラスパイレス指数）は類似団体と比較して下回っているものの、職員数が類似団体と比較して多いことが要因になっている。今後も引き続き「定員適正化計画」に基づく職員数の純減を進めることとしている。</a:t>
          </a:r>
        </a:p>
        <a:p>
          <a:r>
            <a:rPr kumimoji="1" lang="ja-JP" altLang="en-US" sz="1050">
              <a:latin typeface="ＭＳ Ｐゴシック"/>
            </a:rPr>
            <a:t>○物件費・補助費等は住民一人当たりそれぞれ</a:t>
          </a:r>
          <a:r>
            <a:rPr kumimoji="1" lang="en-US" altLang="ja-JP" sz="1050">
              <a:latin typeface="ＭＳ Ｐゴシック"/>
            </a:rPr>
            <a:t>75</a:t>
          </a:r>
          <a:r>
            <a:rPr kumimoji="1" lang="ja-JP" altLang="en-US" sz="1050">
              <a:latin typeface="ＭＳ Ｐゴシック"/>
            </a:rPr>
            <a:t>千円・</a:t>
          </a:r>
          <a:r>
            <a:rPr kumimoji="1" lang="en-US" altLang="ja-JP" sz="1050">
              <a:latin typeface="ＭＳ Ｐゴシック"/>
            </a:rPr>
            <a:t>69</a:t>
          </a:r>
          <a:r>
            <a:rPr kumimoji="1" lang="ja-JP" altLang="en-US" sz="1050">
              <a:latin typeface="ＭＳ Ｐゴシック"/>
            </a:rPr>
            <a:t>千円となっており、類似団体と比較して一人当たりコストが高い状況となっている。これらについては、</a:t>
          </a:r>
          <a:r>
            <a:rPr kumimoji="1" lang="en-US" altLang="ja-JP" sz="1050">
              <a:latin typeface="ＭＳ Ｐゴシック"/>
            </a:rPr>
            <a:t>33</a:t>
          </a:r>
          <a:r>
            <a:rPr kumimoji="1" lang="ja-JP" altLang="en-US" sz="1050">
              <a:latin typeface="ＭＳ Ｐゴシック"/>
            </a:rPr>
            <a:t>年度まで年</a:t>
          </a:r>
          <a:r>
            <a:rPr kumimoji="1" lang="en-US" altLang="ja-JP" sz="1050">
              <a:latin typeface="ＭＳ Ｐゴシック"/>
            </a:rPr>
            <a:t>2</a:t>
          </a:r>
          <a:r>
            <a:rPr kumimoji="1" lang="ja-JP" altLang="en-US" sz="1050">
              <a:latin typeface="ＭＳ Ｐゴシック"/>
            </a:rPr>
            <a:t>％の削減を行う方針であり、行財政改革実施計画の確実な履行が必要である。</a:t>
          </a:r>
        </a:p>
        <a:p>
          <a:r>
            <a:rPr kumimoji="1" lang="ja-JP" altLang="en-US" sz="1050">
              <a:latin typeface="ＭＳ Ｐゴシック"/>
            </a:rPr>
            <a:t>○災害復旧事業費は住民一人当たり</a:t>
          </a:r>
          <a:r>
            <a:rPr kumimoji="1" lang="en-US" altLang="ja-JP" sz="1050">
              <a:latin typeface="ＭＳ Ｐゴシック"/>
            </a:rPr>
            <a:t>1</a:t>
          </a:r>
          <a:r>
            <a:rPr kumimoji="1" lang="ja-JP" altLang="en-US" sz="1050">
              <a:latin typeface="ＭＳ Ｐゴシック"/>
            </a:rPr>
            <a:t>千円となっており、類似団体と比較してほぼ同水準となっているが、</a:t>
          </a:r>
          <a:r>
            <a:rPr kumimoji="1" lang="en-US" altLang="ja-JP" sz="1050">
              <a:latin typeface="ＭＳ Ｐゴシック"/>
            </a:rPr>
            <a:t>29</a:t>
          </a:r>
          <a:r>
            <a:rPr kumimoji="1" lang="ja-JP" altLang="en-US" sz="1050">
              <a:latin typeface="ＭＳ Ｐゴシック"/>
            </a:rPr>
            <a:t>年</a:t>
          </a:r>
          <a:r>
            <a:rPr kumimoji="1" lang="en-US" altLang="ja-JP" sz="1050">
              <a:latin typeface="ＭＳ Ｐゴシック"/>
            </a:rPr>
            <a:t>7</a:t>
          </a:r>
          <a:r>
            <a:rPr kumimoji="1" lang="ja-JP" altLang="en-US" sz="1050">
              <a:latin typeface="ＭＳ Ｐゴシック"/>
            </a:rPr>
            <a:t>月に発生した豪雨災害等により今後は類似団体と比較して増加する見込である。</a:t>
          </a:r>
        </a:p>
        <a:p>
          <a:r>
            <a:rPr kumimoji="1" lang="ja-JP" altLang="en-US" sz="1050">
              <a:latin typeface="ＭＳ Ｐゴシック"/>
            </a:rPr>
            <a:t>○公債費は住民一人あたり</a:t>
          </a:r>
          <a:r>
            <a:rPr kumimoji="1" lang="en-US" altLang="ja-JP" sz="1050">
              <a:latin typeface="ＭＳ Ｐゴシック"/>
            </a:rPr>
            <a:t>99</a:t>
          </a:r>
          <a:r>
            <a:rPr kumimoji="1" lang="ja-JP" altLang="en-US" sz="1050">
              <a:latin typeface="ＭＳ Ｐゴシック"/>
            </a:rPr>
            <a:t>千円となっており、類似団体と比較して一人当たりコストが高い状況となっている。これは、繰上償還の実施や</a:t>
          </a:r>
          <a:r>
            <a:rPr kumimoji="1" lang="en-US" altLang="ja-JP" sz="1050">
              <a:latin typeface="ＭＳ Ｐゴシック"/>
            </a:rPr>
            <a:t>27</a:t>
          </a:r>
          <a:r>
            <a:rPr kumimoji="1" lang="ja-JP" altLang="en-US" sz="1050">
              <a:latin typeface="ＭＳ Ｐゴシック"/>
            </a:rPr>
            <a:t>年度までを集中投資期間として建設事業等を行ったことが原因となっているが、交付税算入の手厚い過疎債や合併特例債の借入を行うなどして、財政状況の健全化に努めている。</a:t>
          </a:r>
        </a:p>
        <a:p>
          <a:r>
            <a:rPr kumimoji="1" lang="ja-JP" altLang="en-US" sz="1050">
              <a:latin typeface="ＭＳ Ｐゴシック"/>
            </a:rPr>
            <a:t>○積立金は住民一人あたり</a:t>
          </a:r>
          <a:r>
            <a:rPr kumimoji="1" lang="en-US" altLang="ja-JP" sz="1050">
              <a:latin typeface="ＭＳ Ｐゴシック"/>
            </a:rPr>
            <a:t>36</a:t>
          </a:r>
          <a:r>
            <a:rPr kumimoji="1" lang="ja-JP" altLang="en-US" sz="1050">
              <a:latin typeface="ＭＳ Ｐゴシック"/>
            </a:rPr>
            <a:t>千円となっており、類似団体と比較して一人当たりコストが高い状況となっている。これはふるさと寄附金の増加に伴うふるさと応援基金への積立金の増加が原因となっており、今後も高い水準で推移していくと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島根県浜田市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56,042
55,421
690.66
39,153,865
38,538,573
556,290
20,621,855
55,560,532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82.6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147015</xdr:rowOff>
    </xdr:from>
    <xdr:to>
      <xdr:col>6</xdr:col>
      <xdr:colOff>511175</xdr:colOff>
      <xdr:row>32</xdr:row>
      <xdr:rowOff>32258</xdr:rowOff>
    </xdr:to>
    <xdr:cxnSp macro="">
      <xdr:nvCxnSpPr>
        <xdr:cNvPr id="59" name="直線コネクタ 58"/>
        <xdr:cNvCxnSpPr/>
      </xdr:nvCxnSpPr>
      <xdr:spPr>
        <a:xfrm>
          <a:off x="3797300" y="5461965"/>
          <a:ext cx="8382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135907</xdr:rowOff>
    </xdr:from>
    <xdr:ext cx="469744" cy="259045"/>
    <xdr:sp macro="" textlink="">
      <xdr:nvSpPr>
        <xdr:cNvPr id="60"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125984</xdr:rowOff>
    </xdr:from>
    <xdr:to>
      <xdr:col>5</xdr:col>
      <xdr:colOff>358775</xdr:colOff>
      <xdr:row>31</xdr:row>
      <xdr:rowOff>147015</xdr:rowOff>
    </xdr:to>
    <xdr:cxnSp macro="">
      <xdr:nvCxnSpPr>
        <xdr:cNvPr id="62" name="直線コネクタ 61"/>
        <xdr:cNvCxnSpPr/>
      </xdr:nvCxnSpPr>
      <xdr:spPr>
        <a:xfrm>
          <a:off x="2908300" y="5440934"/>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111218</xdr:rowOff>
    </xdr:from>
    <xdr:ext cx="469744" cy="259045"/>
    <xdr:sp macro="" textlink="">
      <xdr:nvSpPr>
        <xdr:cNvPr id="64" name="テキスト ボックス 63"/>
        <xdr:cNvSpPr txBox="1"/>
      </xdr:nvSpPr>
      <xdr:spPr>
        <a:xfrm>
          <a:off x="3562427"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125984</xdr:rowOff>
    </xdr:from>
    <xdr:to>
      <xdr:col>4</xdr:col>
      <xdr:colOff>155575</xdr:colOff>
      <xdr:row>32</xdr:row>
      <xdr:rowOff>29515</xdr:rowOff>
    </xdr:to>
    <xdr:cxnSp macro="">
      <xdr:nvCxnSpPr>
        <xdr:cNvPr id="65" name="直線コネクタ 64"/>
        <xdr:cNvCxnSpPr/>
      </xdr:nvCxnSpPr>
      <xdr:spPr>
        <a:xfrm flipV="1">
          <a:off x="2019300" y="5440934"/>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104953</xdr:rowOff>
    </xdr:from>
    <xdr:to>
      <xdr:col>2</xdr:col>
      <xdr:colOff>638175</xdr:colOff>
      <xdr:row>32</xdr:row>
      <xdr:rowOff>29515</xdr:rowOff>
    </xdr:to>
    <xdr:cxnSp macro="">
      <xdr:nvCxnSpPr>
        <xdr:cNvPr id="68" name="直線コネクタ 67"/>
        <xdr:cNvCxnSpPr/>
      </xdr:nvCxnSpPr>
      <xdr:spPr>
        <a:xfrm>
          <a:off x="1130300" y="5419903"/>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152908</xdr:rowOff>
    </xdr:from>
    <xdr:to>
      <xdr:col>6</xdr:col>
      <xdr:colOff>561975</xdr:colOff>
      <xdr:row>32</xdr:row>
      <xdr:rowOff>83058</xdr:rowOff>
    </xdr:to>
    <xdr:sp macro="" textlink="">
      <xdr:nvSpPr>
        <xdr:cNvPr id="78" name="円/楕円 77"/>
        <xdr:cNvSpPr/>
      </xdr:nvSpPr>
      <xdr:spPr>
        <a:xfrm>
          <a:off x="4584700" y="546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67835</xdr:rowOff>
    </xdr:from>
    <xdr:ext cx="469744" cy="259045"/>
    <xdr:sp macro="" textlink="">
      <xdr:nvSpPr>
        <xdr:cNvPr id="79" name="議会費該当値テキスト"/>
        <xdr:cNvSpPr txBox="1"/>
      </xdr:nvSpPr>
      <xdr:spPr>
        <a:xfrm>
          <a:off x="4686300" y="538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4,485</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96215</xdr:rowOff>
    </xdr:from>
    <xdr:to>
      <xdr:col>5</xdr:col>
      <xdr:colOff>409575</xdr:colOff>
      <xdr:row>32</xdr:row>
      <xdr:rowOff>26365</xdr:rowOff>
    </xdr:to>
    <xdr:sp macro="" textlink="">
      <xdr:nvSpPr>
        <xdr:cNvPr id="80" name="円/楕円 79"/>
        <xdr:cNvSpPr/>
      </xdr:nvSpPr>
      <xdr:spPr>
        <a:xfrm>
          <a:off x="3746500" y="541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42892</xdr:rowOff>
    </xdr:from>
    <xdr:ext cx="469744" cy="259045"/>
    <xdr:sp macro="" textlink="">
      <xdr:nvSpPr>
        <xdr:cNvPr id="81" name="テキスト ボックス 80"/>
        <xdr:cNvSpPr txBox="1"/>
      </xdr:nvSpPr>
      <xdr:spPr>
        <a:xfrm>
          <a:off x="3562427" y="518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4,609</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75184</xdr:rowOff>
    </xdr:from>
    <xdr:to>
      <xdr:col>4</xdr:col>
      <xdr:colOff>206375</xdr:colOff>
      <xdr:row>32</xdr:row>
      <xdr:rowOff>5334</xdr:rowOff>
    </xdr:to>
    <xdr:sp macro="" textlink="">
      <xdr:nvSpPr>
        <xdr:cNvPr id="82" name="円/楕円 81"/>
        <xdr:cNvSpPr/>
      </xdr:nvSpPr>
      <xdr:spPr>
        <a:xfrm>
          <a:off x="2857500" y="53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21861</xdr:rowOff>
    </xdr:from>
    <xdr:ext cx="469744" cy="259045"/>
    <xdr:sp macro="" textlink="">
      <xdr:nvSpPr>
        <xdr:cNvPr id="83" name="テキスト ボックス 82"/>
        <xdr:cNvSpPr txBox="1"/>
      </xdr:nvSpPr>
      <xdr:spPr>
        <a:xfrm>
          <a:off x="2673427" y="516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4,655</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150165</xdr:rowOff>
    </xdr:from>
    <xdr:to>
      <xdr:col>3</xdr:col>
      <xdr:colOff>3175</xdr:colOff>
      <xdr:row>32</xdr:row>
      <xdr:rowOff>80315</xdr:rowOff>
    </xdr:to>
    <xdr:sp macro="" textlink="">
      <xdr:nvSpPr>
        <xdr:cNvPr id="84" name="円/楕円 83"/>
        <xdr:cNvSpPr/>
      </xdr:nvSpPr>
      <xdr:spPr>
        <a:xfrm>
          <a:off x="1968500" y="546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96842</xdr:rowOff>
    </xdr:from>
    <xdr:ext cx="469744" cy="259045"/>
    <xdr:sp macro="" textlink="">
      <xdr:nvSpPr>
        <xdr:cNvPr id="85" name="テキスト ボックス 84"/>
        <xdr:cNvSpPr txBox="1"/>
      </xdr:nvSpPr>
      <xdr:spPr>
        <a:xfrm>
          <a:off x="1784427" y="52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4,491</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54153</xdr:rowOff>
    </xdr:from>
    <xdr:to>
      <xdr:col>1</xdr:col>
      <xdr:colOff>485775</xdr:colOff>
      <xdr:row>31</xdr:row>
      <xdr:rowOff>155753</xdr:rowOff>
    </xdr:to>
    <xdr:sp macro="" textlink="">
      <xdr:nvSpPr>
        <xdr:cNvPr id="86" name="円/楕円 85"/>
        <xdr:cNvSpPr/>
      </xdr:nvSpPr>
      <xdr:spPr>
        <a:xfrm>
          <a:off x="1079500" y="536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830</xdr:rowOff>
    </xdr:from>
    <xdr:ext cx="469744" cy="259045"/>
    <xdr:sp macro="" textlink="">
      <xdr:nvSpPr>
        <xdr:cNvPr id="87" name="テキスト ボックス 86"/>
        <xdr:cNvSpPr txBox="1"/>
      </xdr:nvSpPr>
      <xdr:spPr>
        <a:xfrm>
          <a:off x="895427" y="514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116101</xdr:rowOff>
    </xdr:from>
    <xdr:to>
      <xdr:col>6</xdr:col>
      <xdr:colOff>511175</xdr:colOff>
      <xdr:row>54</xdr:row>
      <xdr:rowOff>25728</xdr:rowOff>
    </xdr:to>
    <xdr:cxnSp macro="">
      <xdr:nvCxnSpPr>
        <xdr:cNvPr id="116" name="直線コネクタ 115"/>
        <xdr:cNvCxnSpPr/>
      </xdr:nvCxnSpPr>
      <xdr:spPr>
        <a:xfrm>
          <a:off x="3797300" y="9031501"/>
          <a:ext cx="838200" cy="25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123311</xdr:rowOff>
    </xdr:from>
    <xdr:ext cx="534377" cy="259045"/>
    <xdr:sp macro="" textlink="">
      <xdr:nvSpPr>
        <xdr:cNvPr id="117" name="総務費平均値テキスト"/>
        <xdr:cNvSpPr txBox="1"/>
      </xdr:nvSpPr>
      <xdr:spPr>
        <a:xfrm>
          <a:off x="4686300" y="972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116101</xdr:rowOff>
    </xdr:from>
    <xdr:to>
      <xdr:col>5</xdr:col>
      <xdr:colOff>358775</xdr:colOff>
      <xdr:row>54</xdr:row>
      <xdr:rowOff>123523</xdr:rowOff>
    </xdr:to>
    <xdr:cxnSp macro="">
      <xdr:nvCxnSpPr>
        <xdr:cNvPr id="119" name="直線コネクタ 118"/>
        <xdr:cNvCxnSpPr/>
      </xdr:nvCxnSpPr>
      <xdr:spPr>
        <a:xfrm flipV="1">
          <a:off x="2908300" y="9031501"/>
          <a:ext cx="889000" cy="35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28351</xdr:rowOff>
    </xdr:from>
    <xdr:ext cx="534377" cy="259045"/>
    <xdr:sp macro="" textlink="">
      <xdr:nvSpPr>
        <xdr:cNvPr id="121" name="テキスト ボックス 120"/>
        <xdr:cNvSpPr txBox="1"/>
      </xdr:nvSpPr>
      <xdr:spPr>
        <a:xfrm>
          <a:off x="3530111" y="980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123523</xdr:rowOff>
    </xdr:from>
    <xdr:to>
      <xdr:col>4</xdr:col>
      <xdr:colOff>155575</xdr:colOff>
      <xdr:row>55</xdr:row>
      <xdr:rowOff>54928</xdr:rowOff>
    </xdr:to>
    <xdr:cxnSp macro="">
      <xdr:nvCxnSpPr>
        <xdr:cNvPr id="122" name="直線コネクタ 121"/>
        <xdr:cNvCxnSpPr/>
      </xdr:nvCxnSpPr>
      <xdr:spPr>
        <a:xfrm flipV="1">
          <a:off x="2019300" y="9381823"/>
          <a:ext cx="889000" cy="10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111895</xdr:rowOff>
    </xdr:from>
    <xdr:to>
      <xdr:col>2</xdr:col>
      <xdr:colOff>638175</xdr:colOff>
      <xdr:row>55</xdr:row>
      <xdr:rowOff>54928</xdr:rowOff>
    </xdr:to>
    <xdr:cxnSp macro="">
      <xdr:nvCxnSpPr>
        <xdr:cNvPr id="125" name="直線コネクタ 124"/>
        <xdr:cNvCxnSpPr/>
      </xdr:nvCxnSpPr>
      <xdr:spPr>
        <a:xfrm>
          <a:off x="1130300" y="9370195"/>
          <a:ext cx="889000" cy="11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115493</xdr:rowOff>
    </xdr:from>
    <xdr:ext cx="534377" cy="259045"/>
    <xdr:sp macro="" textlink="">
      <xdr:nvSpPr>
        <xdr:cNvPr id="127" name="テキスト ボックス 126"/>
        <xdr:cNvSpPr txBox="1"/>
      </xdr:nvSpPr>
      <xdr:spPr>
        <a:xfrm>
          <a:off x="1752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78688</xdr:rowOff>
    </xdr:from>
    <xdr:ext cx="534377" cy="259045"/>
    <xdr:sp macro="" textlink="">
      <xdr:nvSpPr>
        <xdr:cNvPr id="129" name="テキスト ボックス 128"/>
        <xdr:cNvSpPr txBox="1"/>
      </xdr:nvSpPr>
      <xdr:spPr>
        <a:xfrm>
          <a:off x="863111" y="967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146378</xdr:rowOff>
    </xdr:from>
    <xdr:to>
      <xdr:col>6</xdr:col>
      <xdr:colOff>561975</xdr:colOff>
      <xdr:row>54</xdr:row>
      <xdr:rowOff>76528</xdr:rowOff>
    </xdr:to>
    <xdr:sp macro="" textlink="">
      <xdr:nvSpPr>
        <xdr:cNvPr id="135" name="円/楕円 134"/>
        <xdr:cNvSpPr/>
      </xdr:nvSpPr>
      <xdr:spPr>
        <a:xfrm>
          <a:off x="4584700" y="923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169255</xdr:rowOff>
    </xdr:from>
    <xdr:ext cx="599010" cy="259045"/>
    <xdr:sp macro="" textlink="">
      <xdr:nvSpPr>
        <xdr:cNvPr id="136" name="総務費該当値テキスト"/>
        <xdr:cNvSpPr txBox="1"/>
      </xdr:nvSpPr>
      <xdr:spPr>
        <a:xfrm>
          <a:off x="4686300" y="9084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114,957</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65301</xdr:rowOff>
    </xdr:from>
    <xdr:to>
      <xdr:col>5</xdr:col>
      <xdr:colOff>409575</xdr:colOff>
      <xdr:row>52</xdr:row>
      <xdr:rowOff>166901</xdr:rowOff>
    </xdr:to>
    <xdr:sp macro="" textlink="">
      <xdr:nvSpPr>
        <xdr:cNvPr id="137" name="円/楕円 136"/>
        <xdr:cNvSpPr/>
      </xdr:nvSpPr>
      <xdr:spPr>
        <a:xfrm>
          <a:off x="3746500" y="898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11978</xdr:rowOff>
    </xdr:from>
    <xdr:ext cx="599010" cy="259045"/>
    <xdr:sp macro="" textlink="">
      <xdr:nvSpPr>
        <xdr:cNvPr id="138" name="テキスト ボックス 137"/>
        <xdr:cNvSpPr txBox="1"/>
      </xdr:nvSpPr>
      <xdr:spPr>
        <a:xfrm>
          <a:off x="3497794" y="8755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148,097</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72723</xdr:rowOff>
    </xdr:from>
    <xdr:to>
      <xdr:col>4</xdr:col>
      <xdr:colOff>206375</xdr:colOff>
      <xdr:row>55</xdr:row>
      <xdr:rowOff>2873</xdr:rowOff>
    </xdr:to>
    <xdr:sp macro="" textlink="">
      <xdr:nvSpPr>
        <xdr:cNvPr id="139" name="円/楕円 138"/>
        <xdr:cNvSpPr/>
      </xdr:nvSpPr>
      <xdr:spPr>
        <a:xfrm>
          <a:off x="2857500" y="933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19400</xdr:rowOff>
    </xdr:from>
    <xdr:ext cx="599010" cy="259045"/>
    <xdr:sp macro="" textlink="">
      <xdr:nvSpPr>
        <xdr:cNvPr id="140" name="テキスト ボックス 139"/>
        <xdr:cNvSpPr txBox="1"/>
      </xdr:nvSpPr>
      <xdr:spPr>
        <a:xfrm>
          <a:off x="2608794" y="910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102,123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4128</xdr:rowOff>
    </xdr:from>
    <xdr:to>
      <xdr:col>3</xdr:col>
      <xdr:colOff>3175</xdr:colOff>
      <xdr:row>55</xdr:row>
      <xdr:rowOff>105728</xdr:rowOff>
    </xdr:to>
    <xdr:sp macro="" textlink="">
      <xdr:nvSpPr>
        <xdr:cNvPr id="141" name="円/楕円 140"/>
        <xdr:cNvSpPr/>
      </xdr:nvSpPr>
      <xdr:spPr>
        <a:xfrm>
          <a:off x="1968500" y="943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122255</xdr:rowOff>
    </xdr:from>
    <xdr:ext cx="534377" cy="259045"/>
    <xdr:sp macro="" textlink="">
      <xdr:nvSpPr>
        <xdr:cNvPr id="142" name="テキスト ボックス 141"/>
        <xdr:cNvSpPr txBox="1"/>
      </xdr:nvSpPr>
      <xdr:spPr>
        <a:xfrm>
          <a:off x="1752111" y="920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88,625</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61095</xdr:rowOff>
    </xdr:from>
    <xdr:to>
      <xdr:col>1</xdr:col>
      <xdr:colOff>485775</xdr:colOff>
      <xdr:row>54</xdr:row>
      <xdr:rowOff>162695</xdr:rowOff>
    </xdr:to>
    <xdr:sp macro="" textlink="">
      <xdr:nvSpPr>
        <xdr:cNvPr id="143" name="円/楕円 142"/>
        <xdr:cNvSpPr/>
      </xdr:nvSpPr>
      <xdr:spPr>
        <a:xfrm>
          <a:off x="1079500" y="931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7772</xdr:rowOff>
    </xdr:from>
    <xdr:ext cx="599010" cy="259045"/>
    <xdr:sp macro="" textlink="">
      <xdr:nvSpPr>
        <xdr:cNvPr id="144" name="テキスト ボックス 143"/>
        <xdr:cNvSpPr txBox="1"/>
      </xdr:nvSpPr>
      <xdr:spPr>
        <a:xfrm>
          <a:off x="830794" y="909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10528</xdr:rowOff>
    </xdr:from>
    <xdr:to>
      <xdr:col>6</xdr:col>
      <xdr:colOff>511175</xdr:colOff>
      <xdr:row>72</xdr:row>
      <xdr:rowOff>54458</xdr:rowOff>
    </xdr:to>
    <xdr:cxnSp macro="">
      <xdr:nvCxnSpPr>
        <xdr:cNvPr id="174" name="直線コネクタ 173"/>
        <xdr:cNvCxnSpPr/>
      </xdr:nvCxnSpPr>
      <xdr:spPr>
        <a:xfrm flipV="1">
          <a:off x="3797300" y="12183478"/>
          <a:ext cx="838200" cy="21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147159</xdr:rowOff>
    </xdr:from>
    <xdr:ext cx="599010" cy="259045"/>
    <xdr:sp macro="" textlink="">
      <xdr:nvSpPr>
        <xdr:cNvPr id="175" name="民生費平均値テキスト"/>
        <xdr:cNvSpPr txBox="1"/>
      </xdr:nvSpPr>
      <xdr:spPr>
        <a:xfrm>
          <a:off x="4686300" y="12834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54458</xdr:rowOff>
    </xdr:from>
    <xdr:to>
      <xdr:col>5</xdr:col>
      <xdr:colOff>358775</xdr:colOff>
      <xdr:row>72</xdr:row>
      <xdr:rowOff>118783</xdr:rowOff>
    </xdr:to>
    <xdr:cxnSp macro="">
      <xdr:nvCxnSpPr>
        <xdr:cNvPr id="177" name="直線コネクタ 176"/>
        <xdr:cNvCxnSpPr/>
      </xdr:nvCxnSpPr>
      <xdr:spPr>
        <a:xfrm flipV="1">
          <a:off x="2908300" y="12398858"/>
          <a:ext cx="889000" cy="6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123511</xdr:rowOff>
    </xdr:from>
    <xdr:ext cx="599010" cy="259045"/>
    <xdr:sp macro="" textlink="">
      <xdr:nvSpPr>
        <xdr:cNvPr id="179" name="テキスト ボックス 178"/>
        <xdr:cNvSpPr txBox="1"/>
      </xdr:nvSpPr>
      <xdr:spPr>
        <a:xfrm>
          <a:off x="3497794"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118783</xdr:rowOff>
    </xdr:from>
    <xdr:to>
      <xdr:col>4</xdr:col>
      <xdr:colOff>155575</xdr:colOff>
      <xdr:row>73</xdr:row>
      <xdr:rowOff>73406</xdr:rowOff>
    </xdr:to>
    <xdr:cxnSp macro="">
      <xdr:nvCxnSpPr>
        <xdr:cNvPr id="180" name="直線コネクタ 179"/>
        <xdr:cNvCxnSpPr/>
      </xdr:nvCxnSpPr>
      <xdr:spPr>
        <a:xfrm flipV="1">
          <a:off x="2019300" y="12463183"/>
          <a:ext cx="889000" cy="12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83558</xdr:rowOff>
    </xdr:from>
    <xdr:ext cx="599010" cy="259045"/>
    <xdr:sp macro="" textlink="">
      <xdr:nvSpPr>
        <xdr:cNvPr id="182" name="テキスト ボックス 181"/>
        <xdr:cNvSpPr txBox="1"/>
      </xdr:nvSpPr>
      <xdr:spPr>
        <a:xfrm>
          <a:off x="2608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73406</xdr:rowOff>
    </xdr:from>
    <xdr:to>
      <xdr:col>2</xdr:col>
      <xdr:colOff>638175</xdr:colOff>
      <xdr:row>73</xdr:row>
      <xdr:rowOff>134303</xdr:rowOff>
    </xdr:to>
    <xdr:cxnSp macro="">
      <xdr:nvCxnSpPr>
        <xdr:cNvPr id="183" name="直線コネクタ 182"/>
        <xdr:cNvCxnSpPr/>
      </xdr:nvCxnSpPr>
      <xdr:spPr>
        <a:xfrm flipV="1">
          <a:off x="1130300" y="12589256"/>
          <a:ext cx="889000" cy="6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167340</xdr:rowOff>
    </xdr:from>
    <xdr:ext cx="599010" cy="259045"/>
    <xdr:sp macro="" textlink="">
      <xdr:nvSpPr>
        <xdr:cNvPr id="185" name="テキスト ボックス 184"/>
        <xdr:cNvSpPr txBox="1"/>
      </xdr:nvSpPr>
      <xdr:spPr>
        <a:xfrm>
          <a:off x="1719794"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66463</xdr:rowOff>
    </xdr:from>
    <xdr:ext cx="599010" cy="259045"/>
    <xdr:sp macro="" textlink="">
      <xdr:nvSpPr>
        <xdr:cNvPr id="187" name="テキスト ボックス 186"/>
        <xdr:cNvSpPr txBox="1"/>
      </xdr:nvSpPr>
      <xdr:spPr>
        <a:xfrm>
          <a:off x="830794" y="1309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70</xdr:row>
      <xdr:rowOff>131178</xdr:rowOff>
    </xdr:from>
    <xdr:to>
      <xdr:col>6</xdr:col>
      <xdr:colOff>561975</xdr:colOff>
      <xdr:row>71</xdr:row>
      <xdr:rowOff>61328</xdr:rowOff>
    </xdr:to>
    <xdr:sp macro="" textlink="">
      <xdr:nvSpPr>
        <xdr:cNvPr id="193" name="円/楕円 192"/>
        <xdr:cNvSpPr/>
      </xdr:nvSpPr>
      <xdr:spPr>
        <a:xfrm>
          <a:off x="4584700" y="1213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69</xdr:row>
      <xdr:rowOff>154055</xdr:rowOff>
    </xdr:from>
    <xdr:ext cx="599010" cy="259045"/>
    <xdr:sp macro="" textlink="">
      <xdr:nvSpPr>
        <xdr:cNvPr id="194" name="民生費該当値テキスト"/>
        <xdr:cNvSpPr txBox="1"/>
      </xdr:nvSpPr>
      <xdr:spPr>
        <a:xfrm>
          <a:off x="4686300" y="1198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200,671</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3658</xdr:rowOff>
    </xdr:from>
    <xdr:to>
      <xdr:col>5</xdr:col>
      <xdr:colOff>409575</xdr:colOff>
      <xdr:row>72</xdr:row>
      <xdr:rowOff>105258</xdr:rowOff>
    </xdr:to>
    <xdr:sp macro="" textlink="">
      <xdr:nvSpPr>
        <xdr:cNvPr id="195" name="円/楕円 194"/>
        <xdr:cNvSpPr/>
      </xdr:nvSpPr>
      <xdr:spPr>
        <a:xfrm>
          <a:off x="3746500" y="1234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121785</xdr:rowOff>
    </xdr:from>
    <xdr:ext cx="599010" cy="259045"/>
    <xdr:sp macro="" textlink="">
      <xdr:nvSpPr>
        <xdr:cNvPr id="196" name="テキスト ボックス 195"/>
        <xdr:cNvSpPr txBox="1"/>
      </xdr:nvSpPr>
      <xdr:spPr>
        <a:xfrm>
          <a:off x="3497794" y="12123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183,712</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67983</xdr:rowOff>
    </xdr:from>
    <xdr:to>
      <xdr:col>4</xdr:col>
      <xdr:colOff>206375</xdr:colOff>
      <xdr:row>72</xdr:row>
      <xdr:rowOff>169583</xdr:rowOff>
    </xdr:to>
    <xdr:sp macro="" textlink="">
      <xdr:nvSpPr>
        <xdr:cNvPr id="197" name="円/楕円 196"/>
        <xdr:cNvSpPr/>
      </xdr:nvSpPr>
      <xdr:spPr>
        <a:xfrm>
          <a:off x="2857500" y="1241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14660</xdr:rowOff>
    </xdr:from>
    <xdr:ext cx="599010" cy="259045"/>
    <xdr:sp macro="" textlink="">
      <xdr:nvSpPr>
        <xdr:cNvPr id="198" name="テキスト ボックス 197"/>
        <xdr:cNvSpPr txBox="1"/>
      </xdr:nvSpPr>
      <xdr:spPr>
        <a:xfrm>
          <a:off x="2608794" y="1218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178,647</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22606</xdr:rowOff>
    </xdr:from>
    <xdr:to>
      <xdr:col>3</xdr:col>
      <xdr:colOff>3175</xdr:colOff>
      <xdr:row>73</xdr:row>
      <xdr:rowOff>124206</xdr:rowOff>
    </xdr:to>
    <xdr:sp macro="" textlink="">
      <xdr:nvSpPr>
        <xdr:cNvPr id="199" name="円/楕円 198"/>
        <xdr:cNvSpPr/>
      </xdr:nvSpPr>
      <xdr:spPr>
        <a:xfrm>
          <a:off x="1968500" y="1253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140733</xdr:rowOff>
    </xdr:from>
    <xdr:ext cx="599010" cy="259045"/>
    <xdr:sp macro="" textlink="">
      <xdr:nvSpPr>
        <xdr:cNvPr id="200" name="テキスト ボックス 199"/>
        <xdr:cNvSpPr txBox="1"/>
      </xdr:nvSpPr>
      <xdr:spPr>
        <a:xfrm>
          <a:off x="1719794" y="1231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168,720</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83503</xdr:rowOff>
    </xdr:from>
    <xdr:to>
      <xdr:col>1</xdr:col>
      <xdr:colOff>485775</xdr:colOff>
      <xdr:row>74</xdr:row>
      <xdr:rowOff>13653</xdr:rowOff>
    </xdr:to>
    <xdr:sp macro="" textlink="">
      <xdr:nvSpPr>
        <xdr:cNvPr id="201" name="円/楕円 200"/>
        <xdr:cNvSpPr/>
      </xdr:nvSpPr>
      <xdr:spPr>
        <a:xfrm>
          <a:off x="1079500" y="1259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30180</xdr:rowOff>
    </xdr:from>
    <xdr:ext cx="599010" cy="259045"/>
    <xdr:sp macro="" textlink="">
      <xdr:nvSpPr>
        <xdr:cNvPr id="202" name="テキスト ボックス 201"/>
        <xdr:cNvSpPr txBox="1"/>
      </xdr:nvSpPr>
      <xdr:spPr>
        <a:xfrm>
          <a:off x="830794" y="1237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57099</xdr:rowOff>
    </xdr:from>
    <xdr:to>
      <xdr:col>6</xdr:col>
      <xdr:colOff>511175</xdr:colOff>
      <xdr:row>95</xdr:row>
      <xdr:rowOff>21628</xdr:rowOff>
    </xdr:to>
    <xdr:cxnSp macro="">
      <xdr:nvCxnSpPr>
        <xdr:cNvPr id="232" name="直線コネクタ 231"/>
        <xdr:cNvCxnSpPr/>
      </xdr:nvCxnSpPr>
      <xdr:spPr>
        <a:xfrm flipV="1">
          <a:off x="3797300" y="16173399"/>
          <a:ext cx="838200" cy="13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58297</xdr:rowOff>
    </xdr:from>
    <xdr:ext cx="534377" cy="259045"/>
    <xdr:sp macro="" textlink="">
      <xdr:nvSpPr>
        <xdr:cNvPr id="233" name="衛生費平均値テキスト"/>
        <xdr:cNvSpPr txBox="1"/>
      </xdr:nvSpPr>
      <xdr:spPr>
        <a:xfrm>
          <a:off x="4686300" y="1668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21628</xdr:rowOff>
    </xdr:from>
    <xdr:to>
      <xdr:col>5</xdr:col>
      <xdr:colOff>358775</xdr:colOff>
      <xdr:row>95</xdr:row>
      <xdr:rowOff>112782</xdr:rowOff>
    </xdr:to>
    <xdr:cxnSp macro="">
      <xdr:nvCxnSpPr>
        <xdr:cNvPr id="235" name="直線コネクタ 234"/>
        <xdr:cNvCxnSpPr/>
      </xdr:nvCxnSpPr>
      <xdr:spPr>
        <a:xfrm flipV="1">
          <a:off x="2908300" y="16309378"/>
          <a:ext cx="889000" cy="9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38143</xdr:rowOff>
    </xdr:from>
    <xdr:ext cx="534377" cy="259045"/>
    <xdr:sp macro="" textlink="">
      <xdr:nvSpPr>
        <xdr:cNvPr id="237" name="テキスト ボックス 236"/>
        <xdr:cNvSpPr txBox="1"/>
      </xdr:nvSpPr>
      <xdr:spPr>
        <a:xfrm>
          <a:off x="3530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91351</xdr:rowOff>
    </xdr:from>
    <xdr:to>
      <xdr:col>4</xdr:col>
      <xdr:colOff>155575</xdr:colOff>
      <xdr:row>95</xdr:row>
      <xdr:rowOff>112782</xdr:rowOff>
    </xdr:to>
    <xdr:cxnSp macro="">
      <xdr:nvCxnSpPr>
        <xdr:cNvPr id="238" name="直線コネクタ 237"/>
        <xdr:cNvCxnSpPr/>
      </xdr:nvCxnSpPr>
      <xdr:spPr>
        <a:xfrm>
          <a:off x="2019300" y="16379101"/>
          <a:ext cx="8890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91351</xdr:rowOff>
    </xdr:from>
    <xdr:to>
      <xdr:col>2</xdr:col>
      <xdr:colOff>638175</xdr:colOff>
      <xdr:row>95</xdr:row>
      <xdr:rowOff>114230</xdr:rowOff>
    </xdr:to>
    <xdr:cxnSp macro="">
      <xdr:nvCxnSpPr>
        <xdr:cNvPr id="241" name="直線コネクタ 240"/>
        <xdr:cNvCxnSpPr/>
      </xdr:nvCxnSpPr>
      <xdr:spPr>
        <a:xfrm flipV="1">
          <a:off x="1130300" y="16379101"/>
          <a:ext cx="889000" cy="2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6299</xdr:rowOff>
    </xdr:from>
    <xdr:to>
      <xdr:col>6</xdr:col>
      <xdr:colOff>561975</xdr:colOff>
      <xdr:row>94</xdr:row>
      <xdr:rowOff>107899</xdr:rowOff>
    </xdr:to>
    <xdr:sp macro="" textlink="">
      <xdr:nvSpPr>
        <xdr:cNvPr id="251" name="円/楕円 250"/>
        <xdr:cNvSpPr/>
      </xdr:nvSpPr>
      <xdr:spPr>
        <a:xfrm>
          <a:off x="4584700" y="161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29176</xdr:rowOff>
    </xdr:from>
    <xdr:ext cx="534377" cy="259045"/>
    <xdr:sp macro="" textlink="">
      <xdr:nvSpPr>
        <xdr:cNvPr id="252" name="衛生費該当値テキスト"/>
        <xdr:cNvSpPr txBox="1"/>
      </xdr:nvSpPr>
      <xdr:spPr>
        <a:xfrm>
          <a:off x="4686300" y="1597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64,336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142278</xdr:rowOff>
    </xdr:from>
    <xdr:to>
      <xdr:col>5</xdr:col>
      <xdr:colOff>409575</xdr:colOff>
      <xdr:row>95</xdr:row>
      <xdr:rowOff>72428</xdr:rowOff>
    </xdr:to>
    <xdr:sp macro="" textlink="">
      <xdr:nvSpPr>
        <xdr:cNvPr id="253" name="円/楕円 252"/>
        <xdr:cNvSpPr/>
      </xdr:nvSpPr>
      <xdr:spPr>
        <a:xfrm>
          <a:off x="3746500" y="1625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88955</xdr:rowOff>
    </xdr:from>
    <xdr:ext cx="534377" cy="259045"/>
    <xdr:sp macro="" textlink="">
      <xdr:nvSpPr>
        <xdr:cNvPr id="254" name="テキスト ボックス 253"/>
        <xdr:cNvSpPr txBox="1"/>
      </xdr:nvSpPr>
      <xdr:spPr>
        <a:xfrm>
          <a:off x="3530111" y="1603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57,198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61982</xdr:rowOff>
    </xdr:from>
    <xdr:to>
      <xdr:col>4</xdr:col>
      <xdr:colOff>206375</xdr:colOff>
      <xdr:row>95</xdr:row>
      <xdr:rowOff>163582</xdr:rowOff>
    </xdr:to>
    <xdr:sp macro="" textlink="">
      <xdr:nvSpPr>
        <xdr:cNvPr id="255" name="円/楕円 254"/>
        <xdr:cNvSpPr/>
      </xdr:nvSpPr>
      <xdr:spPr>
        <a:xfrm>
          <a:off x="2857500" y="1634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8659</xdr:rowOff>
    </xdr:from>
    <xdr:ext cx="534377" cy="259045"/>
    <xdr:sp macro="" textlink="">
      <xdr:nvSpPr>
        <xdr:cNvPr id="256" name="テキスト ボックス 255"/>
        <xdr:cNvSpPr txBox="1"/>
      </xdr:nvSpPr>
      <xdr:spPr>
        <a:xfrm>
          <a:off x="2641111" y="1612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52,413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40551</xdr:rowOff>
    </xdr:from>
    <xdr:to>
      <xdr:col>3</xdr:col>
      <xdr:colOff>3175</xdr:colOff>
      <xdr:row>95</xdr:row>
      <xdr:rowOff>142151</xdr:rowOff>
    </xdr:to>
    <xdr:sp macro="" textlink="">
      <xdr:nvSpPr>
        <xdr:cNvPr id="257" name="円/楕円 256"/>
        <xdr:cNvSpPr/>
      </xdr:nvSpPr>
      <xdr:spPr>
        <a:xfrm>
          <a:off x="1968500" y="1632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158678</xdr:rowOff>
    </xdr:from>
    <xdr:ext cx="534377" cy="259045"/>
    <xdr:sp macro="" textlink="">
      <xdr:nvSpPr>
        <xdr:cNvPr id="258" name="テキスト ボックス 257"/>
        <xdr:cNvSpPr txBox="1"/>
      </xdr:nvSpPr>
      <xdr:spPr>
        <a:xfrm>
          <a:off x="1752111" y="161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53,538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63430</xdr:rowOff>
    </xdr:from>
    <xdr:to>
      <xdr:col>1</xdr:col>
      <xdr:colOff>485775</xdr:colOff>
      <xdr:row>95</xdr:row>
      <xdr:rowOff>165030</xdr:rowOff>
    </xdr:to>
    <xdr:sp macro="" textlink="">
      <xdr:nvSpPr>
        <xdr:cNvPr id="259" name="円/楕円 258"/>
        <xdr:cNvSpPr/>
      </xdr:nvSpPr>
      <xdr:spPr>
        <a:xfrm>
          <a:off x="1079500" y="163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10107</xdr:rowOff>
    </xdr:from>
    <xdr:ext cx="534377" cy="259045"/>
    <xdr:sp macro="" textlink="">
      <xdr:nvSpPr>
        <xdr:cNvPr id="260" name="テキスト ボックス 259"/>
        <xdr:cNvSpPr txBox="1"/>
      </xdr:nvSpPr>
      <xdr:spPr>
        <a:xfrm>
          <a:off x="863111" y="161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137795</xdr:rowOff>
    </xdr:from>
    <xdr:to>
      <xdr:col>15</xdr:col>
      <xdr:colOff>180975</xdr:colOff>
      <xdr:row>36</xdr:row>
      <xdr:rowOff>157226</xdr:rowOff>
    </xdr:to>
    <xdr:cxnSp macro="">
      <xdr:nvCxnSpPr>
        <xdr:cNvPr id="289" name="直線コネクタ 288"/>
        <xdr:cNvCxnSpPr/>
      </xdr:nvCxnSpPr>
      <xdr:spPr>
        <a:xfrm>
          <a:off x="9639300" y="6309995"/>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50944</xdr:rowOff>
    </xdr:from>
    <xdr:ext cx="378565" cy="259045"/>
    <xdr:sp macro="" textlink="">
      <xdr:nvSpPr>
        <xdr:cNvPr id="290" name="労働費平均値テキスト"/>
        <xdr:cNvSpPr txBox="1"/>
      </xdr:nvSpPr>
      <xdr:spPr>
        <a:xfrm>
          <a:off x="10528300" y="6394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107696</xdr:rowOff>
    </xdr:from>
    <xdr:to>
      <xdr:col>14</xdr:col>
      <xdr:colOff>28575</xdr:colOff>
      <xdr:row>36</xdr:row>
      <xdr:rowOff>137795</xdr:rowOff>
    </xdr:to>
    <xdr:cxnSp macro="">
      <xdr:nvCxnSpPr>
        <xdr:cNvPr id="292" name="直線コネクタ 291"/>
        <xdr:cNvCxnSpPr/>
      </xdr:nvCxnSpPr>
      <xdr:spPr>
        <a:xfrm>
          <a:off x="8750300" y="5936996"/>
          <a:ext cx="889000" cy="37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160672</xdr:rowOff>
    </xdr:from>
    <xdr:ext cx="378565" cy="259045"/>
    <xdr:sp macro="" textlink="">
      <xdr:nvSpPr>
        <xdr:cNvPr id="294" name="テキスト ボックス 293"/>
        <xdr:cNvSpPr txBox="1"/>
      </xdr:nvSpPr>
      <xdr:spPr>
        <a:xfrm>
          <a:off x="9450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140081</xdr:rowOff>
    </xdr:from>
    <xdr:to>
      <xdr:col>12</xdr:col>
      <xdr:colOff>511175</xdr:colOff>
      <xdr:row>34</xdr:row>
      <xdr:rowOff>107696</xdr:rowOff>
    </xdr:to>
    <xdr:cxnSp macro="">
      <xdr:nvCxnSpPr>
        <xdr:cNvPr id="295" name="直線コネクタ 294"/>
        <xdr:cNvCxnSpPr/>
      </xdr:nvCxnSpPr>
      <xdr:spPr>
        <a:xfrm>
          <a:off x="7861300" y="5797931"/>
          <a:ext cx="8890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129049</xdr:rowOff>
    </xdr:from>
    <xdr:ext cx="469744" cy="259045"/>
    <xdr:sp macro="" textlink="">
      <xdr:nvSpPr>
        <xdr:cNvPr id="297" name="テキスト ボックス 296"/>
        <xdr:cNvSpPr txBox="1"/>
      </xdr:nvSpPr>
      <xdr:spPr>
        <a:xfrm>
          <a:off x="8515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24638</xdr:rowOff>
    </xdr:from>
    <xdr:to>
      <xdr:col>11</xdr:col>
      <xdr:colOff>307975</xdr:colOff>
      <xdr:row>33</xdr:row>
      <xdr:rowOff>140081</xdr:rowOff>
    </xdr:to>
    <xdr:cxnSp macro="">
      <xdr:nvCxnSpPr>
        <xdr:cNvPr id="298" name="直線コネクタ 297"/>
        <xdr:cNvCxnSpPr/>
      </xdr:nvCxnSpPr>
      <xdr:spPr>
        <a:xfrm>
          <a:off x="6972300" y="5511038"/>
          <a:ext cx="889000" cy="28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9034</xdr:rowOff>
    </xdr:from>
    <xdr:ext cx="469744" cy="259045"/>
    <xdr:sp macro="" textlink="">
      <xdr:nvSpPr>
        <xdr:cNvPr id="300" name="テキスト ボックス 299"/>
        <xdr:cNvSpPr txBox="1"/>
      </xdr:nvSpPr>
      <xdr:spPr>
        <a:xfrm>
          <a:off x="7626427" y="61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52468</xdr:rowOff>
    </xdr:from>
    <xdr:ext cx="469744" cy="259045"/>
    <xdr:sp macro="" textlink="">
      <xdr:nvSpPr>
        <xdr:cNvPr id="302" name="テキスト ボックス 301"/>
        <xdr:cNvSpPr txBox="1"/>
      </xdr:nvSpPr>
      <xdr:spPr>
        <a:xfrm>
          <a:off x="6737427" y="605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106426</xdr:rowOff>
    </xdr:from>
    <xdr:to>
      <xdr:col>15</xdr:col>
      <xdr:colOff>231775</xdr:colOff>
      <xdr:row>37</xdr:row>
      <xdr:rowOff>36576</xdr:rowOff>
    </xdr:to>
    <xdr:sp macro="" textlink="">
      <xdr:nvSpPr>
        <xdr:cNvPr id="308" name="円/楕円 307"/>
        <xdr:cNvSpPr/>
      </xdr:nvSpPr>
      <xdr:spPr>
        <a:xfrm>
          <a:off x="10426700" y="62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129303</xdr:rowOff>
    </xdr:from>
    <xdr:ext cx="469744" cy="259045"/>
    <xdr:sp macro="" textlink="">
      <xdr:nvSpPr>
        <xdr:cNvPr id="309" name="労働費該当値テキスト"/>
        <xdr:cNvSpPr txBox="1"/>
      </xdr:nvSpPr>
      <xdr:spPr>
        <a:xfrm>
          <a:off x="10528300"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86995</xdr:rowOff>
    </xdr:from>
    <xdr:to>
      <xdr:col>14</xdr:col>
      <xdr:colOff>79375</xdr:colOff>
      <xdr:row>37</xdr:row>
      <xdr:rowOff>17145</xdr:rowOff>
    </xdr:to>
    <xdr:sp macro="" textlink="">
      <xdr:nvSpPr>
        <xdr:cNvPr id="310" name="円/楕円 309"/>
        <xdr:cNvSpPr/>
      </xdr:nvSpPr>
      <xdr:spPr>
        <a:xfrm>
          <a:off x="95885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33672</xdr:rowOff>
    </xdr:from>
    <xdr:ext cx="469744" cy="259045"/>
    <xdr:sp macro="" textlink="">
      <xdr:nvSpPr>
        <xdr:cNvPr id="311" name="テキスト ボックス 310"/>
        <xdr:cNvSpPr txBox="1"/>
      </xdr:nvSpPr>
      <xdr:spPr>
        <a:xfrm>
          <a:off x="9404427" y="603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56896</xdr:rowOff>
    </xdr:from>
    <xdr:to>
      <xdr:col>12</xdr:col>
      <xdr:colOff>561975</xdr:colOff>
      <xdr:row>34</xdr:row>
      <xdr:rowOff>158496</xdr:rowOff>
    </xdr:to>
    <xdr:sp macro="" textlink="">
      <xdr:nvSpPr>
        <xdr:cNvPr id="312" name="円/楕円 311"/>
        <xdr:cNvSpPr/>
      </xdr:nvSpPr>
      <xdr:spPr>
        <a:xfrm>
          <a:off x="8699500" y="58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3573</xdr:rowOff>
    </xdr:from>
    <xdr:ext cx="469744" cy="259045"/>
    <xdr:sp macro="" textlink="">
      <xdr:nvSpPr>
        <xdr:cNvPr id="313" name="テキスト ボックス 312"/>
        <xdr:cNvSpPr txBox="1"/>
      </xdr:nvSpPr>
      <xdr:spPr>
        <a:xfrm>
          <a:off x="8515427" y="566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89281</xdr:rowOff>
    </xdr:from>
    <xdr:to>
      <xdr:col>11</xdr:col>
      <xdr:colOff>358775</xdr:colOff>
      <xdr:row>34</xdr:row>
      <xdr:rowOff>19431</xdr:rowOff>
    </xdr:to>
    <xdr:sp macro="" textlink="">
      <xdr:nvSpPr>
        <xdr:cNvPr id="314" name="円/楕円 313"/>
        <xdr:cNvSpPr/>
      </xdr:nvSpPr>
      <xdr:spPr>
        <a:xfrm>
          <a:off x="7810500" y="57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35958</xdr:rowOff>
    </xdr:from>
    <xdr:ext cx="469744" cy="259045"/>
    <xdr:sp macro="" textlink="">
      <xdr:nvSpPr>
        <xdr:cNvPr id="315" name="テキスト ボックス 314"/>
        <xdr:cNvSpPr txBox="1"/>
      </xdr:nvSpPr>
      <xdr:spPr>
        <a:xfrm>
          <a:off x="7626427" y="552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2,449</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145288</xdr:rowOff>
    </xdr:from>
    <xdr:to>
      <xdr:col>10</xdr:col>
      <xdr:colOff>155575</xdr:colOff>
      <xdr:row>32</xdr:row>
      <xdr:rowOff>75438</xdr:rowOff>
    </xdr:to>
    <xdr:sp macro="" textlink="">
      <xdr:nvSpPr>
        <xdr:cNvPr id="316" name="円/楕円 315"/>
        <xdr:cNvSpPr/>
      </xdr:nvSpPr>
      <xdr:spPr>
        <a:xfrm>
          <a:off x="6921500" y="546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91965</xdr:rowOff>
    </xdr:from>
    <xdr:ext cx="469744" cy="259045"/>
    <xdr:sp macro="" textlink="">
      <xdr:nvSpPr>
        <xdr:cNvPr id="317" name="テキスト ボックス 316"/>
        <xdr:cNvSpPr txBox="1"/>
      </xdr:nvSpPr>
      <xdr:spPr>
        <a:xfrm>
          <a:off x="6737427" y="523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33,763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17970</xdr:rowOff>
    </xdr:from>
    <xdr:to>
      <xdr:col>15</xdr:col>
      <xdr:colOff>180975</xdr:colOff>
      <xdr:row>53</xdr:row>
      <xdr:rowOff>47917</xdr:rowOff>
    </xdr:to>
    <xdr:cxnSp macro="">
      <xdr:nvCxnSpPr>
        <xdr:cNvPr id="344" name="直線コネクタ 343"/>
        <xdr:cNvCxnSpPr/>
      </xdr:nvCxnSpPr>
      <xdr:spPr>
        <a:xfrm>
          <a:off x="9639300" y="8933370"/>
          <a:ext cx="838200" cy="20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106692</xdr:rowOff>
    </xdr:from>
    <xdr:ext cx="469744" cy="259045"/>
    <xdr:sp macro="" textlink="">
      <xdr:nvSpPr>
        <xdr:cNvPr id="345" name="農林水産業費平均値テキスト"/>
        <xdr:cNvSpPr txBox="1"/>
      </xdr:nvSpPr>
      <xdr:spPr>
        <a:xfrm>
          <a:off x="10528300" y="9879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17970</xdr:rowOff>
    </xdr:from>
    <xdr:to>
      <xdr:col>14</xdr:col>
      <xdr:colOff>28575</xdr:colOff>
      <xdr:row>53</xdr:row>
      <xdr:rowOff>146193</xdr:rowOff>
    </xdr:to>
    <xdr:cxnSp macro="">
      <xdr:nvCxnSpPr>
        <xdr:cNvPr id="347" name="直線コネクタ 346"/>
        <xdr:cNvCxnSpPr/>
      </xdr:nvCxnSpPr>
      <xdr:spPr>
        <a:xfrm flipV="1">
          <a:off x="8750300" y="8933370"/>
          <a:ext cx="889000" cy="29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40169</xdr:rowOff>
    </xdr:from>
    <xdr:ext cx="469744" cy="259045"/>
    <xdr:sp macro="" textlink="">
      <xdr:nvSpPr>
        <xdr:cNvPr id="349" name="テキスト ボックス 348"/>
        <xdr:cNvSpPr txBox="1"/>
      </xdr:nvSpPr>
      <xdr:spPr>
        <a:xfrm>
          <a:off x="9404427" y="998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146193</xdr:rowOff>
    </xdr:from>
    <xdr:to>
      <xdr:col>12</xdr:col>
      <xdr:colOff>511175</xdr:colOff>
      <xdr:row>54</xdr:row>
      <xdr:rowOff>43322</xdr:rowOff>
    </xdr:to>
    <xdr:cxnSp macro="">
      <xdr:nvCxnSpPr>
        <xdr:cNvPr id="350" name="直線コネクタ 349"/>
        <xdr:cNvCxnSpPr/>
      </xdr:nvCxnSpPr>
      <xdr:spPr>
        <a:xfrm flipV="1">
          <a:off x="7861300" y="923304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25905</xdr:rowOff>
    </xdr:from>
    <xdr:ext cx="534377" cy="259045"/>
    <xdr:sp macro="" textlink="">
      <xdr:nvSpPr>
        <xdr:cNvPr id="352" name="テキスト ボックス 351"/>
        <xdr:cNvSpPr txBox="1"/>
      </xdr:nvSpPr>
      <xdr:spPr>
        <a:xfrm>
          <a:off x="8483111" y="979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43322</xdr:rowOff>
    </xdr:from>
    <xdr:to>
      <xdr:col>11</xdr:col>
      <xdr:colOff>307975</xdr:colOff>
      <xdr:row>54</xdr:row>
      <xdr:rowOff>92746</xdr:rowOff>
    </xdr:to>
    <xdr:cxnSp macro="">
      <xdr:nvCxnSpPr>
        <xdr:cNvPr id="353" name="直線コネクタ 352"/>
        <xdr:cNvCxnSpPr/>
      </xdr:nvCxnSpPr>
      <xdr:spPr>
        <a:xfrm flipV="1">
          <a:off x="6972300" y="9301622"/>
          <a:ext cx="889000" cy="4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35392</xdr:rowOff>
    </xdr:from>
    <xdr:ext cx="534377" cy="259045"/>
    <xdr:sp macro="" textlink="">
      <xdr:nvSpPr>
        <xdr:cNvPr id="355" name="テキスト ボックス 354"/>
        <xdr:cNvSpPr txBox="1"/>
      </xdr:nvSpPr>
      <xdr:spPr>
        <a:xfrm>
          <a:off x="7594111" y="980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67464</xdr:rowOff>
    </xdr:from>
    <xdr:ext cx="534377" cy="259045"/>
    <xdr:sp macro="" textlink="">
      <xdr:nvSpPr>
        <xdr:cNvPr id="357" name="テキスト ボックス 356"/>
        <xdr:cNvSpPr txBox="1"/>
      </xdr:nvSpPr>
      <xdr:spPr>
        <a:xfrm>
          <a:off x="6705111" y="984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168567</xdr:rowOff>
    </xdr:from>
    <xdr:to>
      <xdr:col>15</xdr:col>
      <xdr:colOff>231775</xdr:colOff>
      <xdr:row>53</xdr:row>
      <xdr:rowOff>98717</xdr:rowOff>
    </xdr:to>
    <xdr:sp macro="" textlink="">
      <xdr:nvSpPr>
        <xdr:cNvPr id="363" name="円/楕円 362"/>
        <xdr:cNvSpPr/>
      </xdr:nvSpPr>
      <xdr:spPr>
        <a:xfrm>
          <a:off x="10426700" y="908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19994</xdr:rowOff>
    </xdr:from>
    <xdr:ext cx="534377" cy="259045"/>
    <xdr:sp macro="" textlink="">
      <xdr:nvSpPr>
        <xdr:cNvPr id="364" name="農林水産業費該当値テキスト"/>
        <xdr:cNvSpPr txBox="1"/>
      </xdr:nvSpPr>
      <xdr:spPr>
        <a:xfrm>
          <a:off x="10528300" y="893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41,515</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138620</xdr:rowOff>
    </xdr:from>
    <xdr:to>
      <xdr:col>14</xdr:col>
      <xdr:colOff>79375</xdr:colOff>
      <xdr:row>52</xdr:row>
      <xdr:rowOff>68770</xdr:rowOff>
    </xdr:to>
    <xdr:sp macro="" textlink="">
      <xdr:nvSpPr>
        <xdr:cNvPr id="365" name="円/楕円 364"/>
        <xdr:cNvSpPr/>
      </xdr:nvSpPr>
      <xdr:spPr>
        <a:xfrm>
          <a:off x="9588500" y="888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50</xdr:row>
      <xdr:rowOff>85297</xdr:rowOff>
    </xdr:from>
    <xdr:ext cx="534377" cy="259045"/>
    <xdr:sp macro="" textlink="">
      <xdr:nvSpPr>
        <xdr:cNvPr id="366" name="テキスト ボックス 365"/>
        <xdr:cNvSpPr txBox="1"/>
      </xdr:nvSpPr>
      <xdr:spPr>
        <a:xfrm>
          <a:off x="9372111" y="865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50,325</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95393</xdr:rowOff>
    </xdr:from>
    <xdr:to>
      <xdr:col>12</xdr:col>
      <xdr:colOff>561975</xdr:colOff>
      <xdr:row>54</xdr:row>
      <xdr:rowOff>25543</xdr:rowOff>
    </xdr:to>
    <xdr:sp macro="" textlink="">
      <xdr:nvSpPr>
        <xdr:cNvPr id="367" name="円/楕円 366"/>
        <xdr:cNvSpPr/>
      </xdr:nvSpPr>
      <xdr:spPr>
        <a:xfrm>
          <a:off x="8699500" y="918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42070</xdr:rowOff>
    </xdr:from>
    <xdr:ext cx="534377" cy="259045"/>
    <xdr:sp macro="" textlink="">
      <xdr:nvSpPr>
        <xdr:cNvPr id="368" name="テキスト ボックス 367"/>
        <xdr:cNvSpPr txBox="1"/>
      </xdr:nvSpPr>
      <xdr:spPr>
        <a:xfrm>
          <a:off x="8483111" y="895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37,216</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163972</xdr:rowOff>
    </xdr:from>
    <xdr:to>
      <xdr:col>11</xdr:col>
      <xdr:colOff>358775</xdr:colOff>
      <xdr:row>54</xdr:row>
      <xdr:rowOff>94122</xdr:rowOff>
    </xdr:to>
    <xdr:sp macro="" textlink="">
      <xdr:nvSpPr>
        <xdr:cNvPr id="369" name="円/楕円 368"/>
        <xdr:cNvSpPr/>
      </xdr:nvSpPr>
      <xdr:spPr>
        <a:xfrm>
          <a:off x="7810500" y="92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110649</xdr:rowOff>
    </xdr:from>
    <xdr:ext cx="534377" cy="259045"/>
    <xdr:sp macro="" textlink="">
      <xdr:nvSpPr>
        <xdr:cNvPr id="370" name="テキスト ボックス 369"/>
        <xdr:cNvSpPr txBox="1"/>
      </xdr:nvSpPr>
      <xdr:spPr>
        <a:xfrm>
          <a:off x="7594111" y="902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34,216</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41946</xdr:rowOff>
    </xdr:from>
    <xdr:to>
      <xdr:col>10</xdr:col>
      <xdr:colOff>155575</xdr:colOff>
      <xdr:row>54</xdr:row>
      <xdr:rowOff>143546</xdr:rowOff>
    </xdr:to>
    <xdr:sp macro="" textlink="">
      <xdr:nvSpPr>
        <xdr:cNvPr id="371" name="円/楕円 370"/>
        <xdr:cNvSpPr/>
      </xdr:nvSpPr>
      <xdr:spPr>
        <a:xfrm>
          <a:off x="6921500" y="930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160073</xdr:rowOff>
    </xdr:from>
    <xdr:ext cx="534377" cy="259045"/>
    <xdr:sp macro="" textlink="">
      <xdr:nvSpPr>
        <xdr:cNvPr id="372" name="テキスト ボックス 371"/>
        <xdr:cNvSpPr txBox="1"/>
      </xdr:nvSpPr>
      <xdr:spPr>
        <a:xfrm>
          <a:off x="6705111" y="907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63919</xdr:rowOff>
    </xdr:from>
    <xdr:to>
      <xdr:col>15</xdr:col>
      <xdr:colOff>180975</xdr:colOff>
      <xdr:row>74</xdr:row>
      <xdr:rowOff>144425</xdr:rowOff>
    </xdr:to>
    <xdr:cxnSp macro="">
      <xdr:nvCxnSpPr>
        <xdr:cNvPr id="401" name="直線コネクタ 400"/>
        <xdr:cNvCxnSpPr/>
      </xdr:nvCxnSpPr>
      <xdr:spPr>
        <a:xfrm flipV="1">
          <a:off x="9639300" y="12751219"/>
          <a:ext cx="838200" cy="8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77424</xdr:rowOff>
    </xdr:from>
    <xdr:ext cx="469744" cy="259045"/>
    <xdr:sp macro="" textlink="">
      <xdr:nvSpPr>
        <xdr:cNvPr id="402" name="商工費平均値テキスト"/>
        <xdr:cNvSpPr txBox="1"/>
      </xdr:nvSpPr>
      <xdr:spPr>
        <a:xfrm>
          <a:off x="10528300" y="13279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143510</xdr:rowOff>
    </xdr:from>
    <xdr:to>
      <xdr:col>14</xdr:col>
      <xdr:colOff>28575</xdr:colOff>
      <xdr:row>74</xdr:row>
      <xdr:rowOff>144425</xdr:rowOff>
    </xdr:to>
    <xdr:cxnSp macro="">
      <xdr:nvCxnSpPr>
        <xdr:cNvPr id="404" name="直線コネクタ 403"/>
        <xdr:cNvCxnSpPr/>
      </xdr:nvCxnSpPr>
      <xdr:spPr>
        <a:xfrm>
          <a:off x="8750300" y="1283081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21187</xdr:rowOff>
    </xdr:from>
    <xdr:ext cx="469744" cy="259045"/>
    <xdr:sp macro="" textlink="">
      <xdr:nvSpPr>
        <xdr:cNvPr id="406" name="テキスト ボックス 405"/>
        <xdr:cNvSpPr txBox="1"/>
      </xdr:nvSpPr>
      <xdr:spPr>
        <a:xfrm>
          <a:off x="9404427"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143510</xdr:rowOff>
    </xdr:from>
    <xdr:to>
      <xdr:col>12</xdr:col>
      <xdr:colOff>511175</xdr:colOff>
      <xdr:row>75</xdr:row>
      <xdr:rowOff>7074</xdr:rowOff>
    </xdr:to>
    <xdr:cxnSp macro="">
      <xdr:nvCxnSpPr>
        <xdr:cNvPr id="407" name="直線コネクタ 406"/>
        <xdr:cNvCxnSpPr/>
      </xdr:nvCxnSpPr>
      <xdr:spPr>
        <a:xfrm flipV="1">
          <a:off x="7861300" y="12830810"/>
          <a:ext cx="889000" cy="3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85120</xdr:rowOff>
    </xdr:from>
    <xdr:ext cx="469744" cy="259045"/>
    <xdr:sp macro="" textlink="">
      <xdr:nvSpPr>
        <xdr:cNvPr id="409" name="テキスト ボックス 408"/>
        <xdr:cNvSpPr txBox="1"/>
      </xdr:nvSpPr>
      <xdr:spPr>
        <a:xfrm>
          <a:off x="8515427" y="1328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7074</xdr:rowOff>
    </xdr:from>
    <xdr:to>
      <xdr:col>11</xdr:col>
      <xdr:colOff>307975</xdr:colOff>
      <xdr:row>75</xdr:row>
      <xdr:rowOff>86551</xdr:rowOff>
    </xdr:to>
    <xdr:cxnSp macro="">
      <xdr:nvCxnSpPr>
        <xdr:cNvPr id="410" name="直線コネクタ 409"/>
        <xdr:cNvCxnSpPr/>
      </xdr:nvCxnSpPr>
      <xdr:spPr>
        <a:xfrm flipV="1">
          <a:off x="6972300" y="12865824"/>
          <a:ext cx="889000" cy="7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100740</xdr:rowOff>
    </xdr:from>
    <xdr:ext cx="469744" cy="259045"/>
    <xdr:sp macro="" textlink="">
      <xdr:nvSpPr>
        <xdr:cNvPr id="412" name="テキスト ボックス 411"/>
        <xdr:cNvSpPr txBox="1"/>
      </xdr:nvSpPr>
      <xdr:spPr>
        <a:xfrm>
          <a:off x="7626427" y="1330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116476</xdr:rowOff>
    </xdr:from>
    <xdr:ext cx="469744" cy="259045"/>
    <xdr:sp macro="" textlink="">
      <xdr:nvSpPr>
        <xdr:cNvPr id="414" name="テキスト ボックス 413"/>
        <xdr:cNvSpPr txBox="1"/>
      </xdr:nvSpPr>
      <xdr:spPr>
        <a:xfrm>
          <a:off x="6737427" y="1331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13119</xdr:rowOff>
    </xdr:from>
    <xdr:to>
      <xdr:col>15</xdr:col>
      <xdr:colOff>231775</xdr:colOff>
      <xdr:row>74</xdr:row>
      <xdr:rowOff>114719</xdr:rowOff>
    </xdr:to>
    <xdr:sp macro="" textlink="">
      <xdr:nvSpPr>
        <xdr:cNvPr id="420" name="円/楕円 419"/>
        <xdr:cNvSpPr/>
      </xdr:nvSpPr>
      <xdr:spPr>
        <a:xfrm>
          <a:off x="10426700" y="127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35996</xdr:rowOff>
    </xdr:from>
    <xdr:ext cx="534377" cy="259045"/>
    <xdr:sp macro="" textlink="">
      <xdr:nvSpPr>
        <xdr:cNvPr id="421" name="商工費該当値テキスト"/>
        <xdr:cNvSpPr txBox="1"/>
      </xdr:nvSpPr>
      <xdr:spPr>
        <a:xfrm>
          <a:off x="10528300" y="1255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21,989</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93625</xdr:rowOff>
    </xdr:from>
    <xdr:to>
      <xdr:col>14</xdr:col>
      <xdr:colOff>79375</xdr:colOff>
      <xdr:row>75</xdr:row>
      <xdr:rowOff>23775</xdr:rowOff>
    </xdr:to>
    <xdr:sp macro="" textlink="">
      <xdr:nvSpPr>
        <xdr:cNvPr id="422" name="円/楕円 421"/>
        <xdr:cNvSpPr/>
      </xdr:nvSpPr>
      <xdr:spPr>
        <a:xfrm>
          <a:off x="9588500" y="1278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40302</xdr:rowOff>
    </xdr:from>
    <xdr:ext cx="534377" cy="259045"/>
    <xdr:sp macro="" textlink="">
      <xdr:nvSpPr>
        <xdr:cNvPr id="423" name="テキスト ボックス 422"/>
        <xdr:cNvSpPr txBox="1"/>
      </xdr:nvSpPr>
      <xdr:spPr>
        <a:xfrm>
          <a:off x="9372111" y="1255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19,876</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92710</xdr:rowOff>
    </xdr:from>
    <xdr:to>
      <xdr:col>12</xdr:col>
      <xdr:colOff>561975</xdr:colOff>
      <xdr:row>75</xdr:row>
      <xdr:rowOff>22860</xdr:rowOff>
    </xdr:to>
    <xdr:sp macro="" textlink="">
      <xdr:nvSpPr>
        <xdr:cNvPr id="424" name="円/楕円 423"/>
        <xdr:cNvSpPr/>
      </xdr:nvSpPr>
      <xdr:spPr>
        <a:xfrm>
          <a:off x="8699500" y="1278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39387</xdr:rowOff>
    </xdr:from>
    <xdr:ext cx="534377" cy="259045"/>
    <xdr:sp macro="" textlink="">
      <xdr:nvSpPr>
        <xdr:cNvPr id="425" name="テキスト ボックス 424"/>
        <xdr:cNvSpPr txBox="1"/>
      </xdr:nvSpPr>
      <xdr:spPr>
        <a:xfrm>
          <a:off x="8483111" y="1255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19,900</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127724</xdr:rowOff>
    </xdr:from>
    <xdr:to>
      <xdr:col>11</xdr:col>
      <xdr:colOff>358775</xdr:colOff>
      <xdr:row>75</xdr:row>
      <xdr:rowOff>57874</xdr:rowOff>
    </xdr:to>
    <xdr:sp macro="" textlink="">
      <xdr:nvSpPr>
        <xdr:cNvPr id="426" name="円/楕円 425"/>
        <xdr:cNvSpPr/>
      </xdr:nvSpPr>
      <xdr:spPr>
        <a:xfrm>
          <a:off x="7810500" y="128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74401</xdr:rowOff>
    </xdr:from>
    <xdr:ext cx="534377" cy="259045"/>
    <xdr:sp macro="" textlink="">
      <xdr:nvSpPr>
        <xdr:cNvPr id="427" name="テキスト ボックス 426"/>
        <xdr:cNvSpPr txBox="1"/>
      </xdr:nvSpPr>
      <xdr:spPr>
        <a:xfrm>
          <a:off x="7594111" y="125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18,981</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35751</xdr:rowOff>
    </xdr:from>
    <xdr:to>
      <xdr:col>10</xdr:col>
      <xdr:colOff>155575</xdr:colOff>
      <xdr:row>75</xdr:row>
      <xdr:rowOff>137351</xdr:rowOff>
    </xdr:to>
    <xdr:sp macro="" textlink="">
      <xdr:nvSpPr>
        <xdr:cNvPr id="428" name="円/楕円 427"/>
        <xdr:cNvSpPr/>
      </xdr:nvSpPr>
      <xdr:spPr>
        <a:xfrm>
          <a:off x="6921500" y="1289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153878</xdr:rowOff>
    </xdr:from>
    <xdr:ext cx="534377" cy="259045"/>
    <xdr:sp macro="" textlink="">
      <xdr:nvSpPr>
        <xdr:cNvPr id="429" name="テキスト ボックス 428"/>
        <xdr:cNvSpPr txBox="1"/>
      </xdr:nvSpPr>
      <xdr:spPr>
        <a:xfrm>
          <a:off x="6705111" y="1266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16073</xdr:rowOff>
    </xdr:from>
    <xdr:to>
      <xdr:col>15</xdr:col>
      <xdr:colOff>180975</xdr:colOff>
      <xdr:row>97</xdr:row>
      <xdr:rowOff>20472</xdr:rowOff>
    </xdr:to>
    <xdr:cxnSp macro="">
      <xdr:nvCxnSpPr>
        <xdr:cNvPr id="456" name="直線コネクタ 455"/>
        <xdr:cNvCxnSpPr/>
      </xdr:nvCxnSpPr>
      <xdr:spPr>
        <a:xfrm>
          <a:off x="9639300" y="16646723"/>
          <a:ext cx="838200" cy="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63802</xdr:rowOff>
    </xdr:from>
    <xdr:ext cx="534377" cy="259045"/>
    <xdr:sp macro="" textlink="">
      <xdr:nvSpPr>
        <xdr:cNvPr id="457" name="土木費平均値テキスト"/>
        <xdr:cNvSpPr txBox="1"/>
      </xdr:nvSpPr>
      <xdr:spPr>
        <a:xfrm>
          <a:off x="10528300" y="16694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150582</xdr:rowOff>
    </xdr:from>
    <xdr:to>
      <xdr:col>14</xdr:col>
      <xdr:colOff>28575</xdr:colOff>
      <xdr:row>97</xdr:row>
      <xdr:rowOff>16073</xdr:rowOff>
    </xdr:to>
    <xdr:cxnSp macro="">
      <xdr:nvCxnSpPr>
        <xdr:cNvPr id="459" name="直線コネクタ 458"/>
        <xdr:cNvCxnSpPr/>
      </xdr:nvCxnSpPr>
      <xdr:spPr>
        <a:xfrm>
          <a:off x="8750300" y="16609782"/>
          <a:ext cx="889000" cy="3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164679</xdr:rowOff>
    </xdr:from>
    <xdr:ext cx="534377" cy="259045"/>
    <xdr:sp macro="" textlink="">
      <xdr:nvSpPr>
        <xdr:cNvPr id="461" name="テキスト ボックス 460"/>
        <xdr:cNvSpPr txBox="1"/>
      </xdr:nvSpPr>
      <xdr:spPr>
        <a:xfrm>
          <a:off x="9372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119272</xdr:rowOff>
    </xdr:from>
    <xdr:to>
      <xdr:col>12</xdr:col>
      <xdr:colOff>511175</xdr:colOff>
      <xdr:row>96</xdr:row>
      <xdr:rowOff>150582</xdr:rowOff>
    </xdr:to>
    <xdr:cxnSp macro="">
      <xdr:nvCxnSpPr>
        <xdr:cNvPr id="462" name="直線コネクタ 461"/>
        <xdr:cNvCxnSpPr/>
      </xdr:nvCxnSpPr>
      <xdr:spPr>
        <a:xfrm>
          <a:off x="7861300" y="16578472"/>
          <a:ext cx="889000" cy="3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138267</xdr:rowOff>
    </xdr:from>
    <xdr:ext cx="534377" cy="259045"/>
    <xdr:sp macro="" textlink="">
      <xdr:nvSpPr>
        <xdr:cNvPr id="464" name="テキスト ボックス 463"/>
        <xdr:cNvSpPr txBox="1"/>
      </xdr:nvSpPr>
      <xdr:spPr>
        <a:xfrm>
          <a:off x="8483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119272</xdr:rowOff>
    </xdr:from>
    <xdr:to>
      <xdr:col>11</xdr:col>
      <xdr:colOff>307975</xdr:colOff>
      <xdr:row>97</xdr:row>
      <xdr:rowOff>17449</xdr:rowOff>
    </xdr:to>
    <xdr:cxnSp macro="">
      <xdr:nvCxnSpPr>
        <xdr:cNvPr id="465" name="直線コネクタ 464"/>
        <xdr:cNvCxnSpPr/>
      </xdr:nvCxnSpPr>
      <xdr:spPr>
        <a:xfrm flipV="1">
          <a:off x="6972300" y="16578472"/>
          <a:ext cx="889000" cy="6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131184</xdr:rowOff>
    </xdr:from>
    <xdr:ext cx="534377" cy="259045"/>
    <xdr:sp macro="" textlink="">
      <xdr:nvSpPr>
        <xdr:cNvPr id="467" name="テキスト ボックス 466"/>
        <xdr:cNvSpPr txBox="1"/>
      </xdr:nvSpPr>
      <xdr:spPr>
        <a:xfrm>
          <a:off x="7594111" y="167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162082</xdr:rowOff>
    </xdr:from>
    <xdr:ext cx="534377" cy="259045"/>
    <xdr:sp macro="" textlink="">
      <xdr:nvSpPr>
        <xdr:cNvPr id="469" name="テキスト ボックス 468"/>
        <xdr:cNvSpPr txBox="1"/>
      </xdr:nvSpPr>
      <xdr:spPr>
        <a:xfrm>
          <a:off x="6705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141122</xdr:rowOff>
    </xdr:from>
    <xdr:to>
      <xdr:col>15</xdr:col>
      <xdr:colOff>231775</xdr:colOff>
      <xdr:row>97</xdr:row>
      <xdr:rowOff>71272</xdr:rowOff>
    </xdr:to>
    <xdr:sp macro="" textlink="">
      <xdr:nvSpPr>
        <xdr:cNvPr id="475" name="円/楕円 474"/>
        <xdr:cNvSpPr/>
      </xdr:nvSpPr>
      <xdr:spPr>
        <a:xfrm>
          <a:off x="10426700" y="1660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163999</xdr:rowOff>
    </xdr:from>
    <xdr:ext cx="534377" cy="259045"/>
    <xdr:sp macro="" textlink="">
      <xdr:nvSpPr>
        <xdr:cNvPr id="476" name="土木費該当値テキスト"/>
        <xdr:cNvSpPr txBox="1"/>
      </xdr:nvSpPr>
      <xdr:spPr>
        <a:xfrm>
          <a:off x="10528300" y="1645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63,578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136723</xdr:rowOff>
    </xdr:from>
    <xdr:to>
      <xdr:col>14</xdr:col>
      <xdr:colOff>79375</xdr:colOff>
      <xdr:row>97</xdr:row>
      <xdr:rowOff>66873</xdr:rowOff>
    </xdr:to>
    <xdr:sp macro="" textlink="">
      <xdr:nvSpPr>
        <xdr:cNvPr id="477" name="円/楕円 476"/>
        <xdr:cNvSpPr/>
      </xdr:nvSpPr>
      <xdr:spPr>
        <a:xfrm>
          <a:off x="9588500" y="1659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83400</xdr:rowOff>
    </xdr:from>
    <xdr:ext cx="534377" cy="259045"/>
    <xdr:sp macro="" textlink="">
      <xdr:nvSpPr>
        <xdr:cNvPr id="478" name="テキスト ボックス 477"/>
        <xdr:cNvSpPr txBox="1"/>
      </xdr:nvSpPr>
      <xdr:spPr>
        <a:xfrm>
          <a:off x="9372111" y="1637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64,540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99782</xdr:rowOff>
    </xdr:from>
    <xdr:to>
      <xdr:col>12</xdr:col>
      <xdr:colOff>561975</xdr:colOff>
      <xdr:row>97</xdr:row>
      <xdr:rowOff>29932</xdr:rowOff>
    </xdr:to>
    <xdr:sp macro="" textlink="">
      <xdr:nvSpPr>
        <xdr:cNvPr id="479" name="円/楕円 478"/>
        <xdr:cNvSpPr/>
      </xdr:nvSpPr>
      <xdr:spPr>
        <a:xfrm>
          <a:off x="8699500" y="1655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46459</xdr:rowOff>
    </xdr:from>
    <xdr:ext cx="534377" cy="259045"/>
    <xdr:sp macro="" textlink="">
      <xdr:nvSpPr>
        <xdr:cNvPr id="480" name="テキスト ボックス 479"/>
        <xdr:cNvSpPr txBox="1"/>
      </xdr:nvSpPr>
      <xdr:spPr>
        <a:xfrm>
          <a:off x="8483111" y="1633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72,620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68472</xdr:rowOff>
    </xdr:from>
    <xdr:to>
      <xdr:col>11</xdr:col>
      <xdr:colOff>358775</xdr:colOff>
      <xdr:row>96</xdr:row>
      <xdr:rowOff>170072</xdr:rowOff>
    </xdr:to>
    <xdr:sp macro="" textlink="">
      <xdr:nvSpPr>
        <xdr:cNvPr id="481" name="円/楕円 480"/>
        <xdr:cNvSpPr/>
      </xdr:nvSpPr>
      <xdr:spPr>
        <a:xfrm>
          <a:off x="7810500" y="165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15149</xdr:rowOff>
    </xdr:from>
    <xdr:ext cx="534377" cy="259045"/>
    <xdr:sp macro="" textlink="">
      <xdr:nvSpPr>
        <xdr:cNvPr id="482" name="テキスト ボックス 481"/>
        <xdr:cNvSpPr txBox="1"/>
      </xdr:nvSpPr>
      <xdr:spPr>
        <a:xfrm>
          <a:off x="7594111" y="1630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79,468</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138099</xdr:rowOff>
    </xdr:from>
    <xdr:to>
      <xdr:col>10</xdr:col>
      <xdr:colOff>155575</xdr:colOff>
      <xdr:row>97</xdr:row>
      <xdr:rowOff>68249</xdr:rowOff>
    </xdr:to>
    <xdr:sp macro="" textlink="">
      <xdr:nvSpPr>
        <xdr:cNvPr id="483" name="円/楕円 482"/>
        <xdr:cNvSpPr/>
      </xdr:nvSpPr>
      <xdr:spPr>
        <a:xfrm>
          <a:off x="6921500" y="1659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84776</xdr:rowOff>
    </xdr:from>
    <xdr:ext cx="534377" cy="259045"/>
    <xdr:sp macro="" textlink="">
      <xdr:nvSpPr>
        <xdr:cNvPr id="484" name="テキスト ボックス 483"/>
        <xdr:cNvSpPr txBox="1"/>
      </xdr:nvSpPr>
      <xdr:spPr>
        <a:xfrm>
          <a:off x="6705111" y="1637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145643</xdr:rowOff>
    </xdr:from>
    <xdr:to>
      <xdr:col>23</xdr:col>
      <xdr:colOff>517525</xdr:colOff>
      <xdr:row>34</xdr:row>
      <xdr:rowOff>158217</xdr:rowOff>
    </xdr:to>
    <xdr:cxnSp macro="">
      <xdr:nvCxnSpPr>
        <xdr:cNvPr id="512" name="直線コネクタ 511"/>
        <xdr:cNvCxnSpPr/>
      </xdr:nvCxnSpPr>
      <xdr:spPr>
        <a:xfrm flipV="1">
          <a:off x="15481300" y="5974943"/>
          <a:ext cx="83820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33952</xdr:rowOff>
    </xdr:from>
    <xdr:ext cx="534377" cy="259045"/>
    <xdr:sp macro="" textlink="">
      <xdr:nvSpPr>
        <xdr:cNvPr id="513" name="消防費平均値テキスト"/>
        <xdr:cNvSpPr txBox="1"/>
      </xdr:nvSpPr>
      <xdr:spPr>
        <a:xfrm>
          <a:off x="16370300" y="637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43093</xdr:rowOff>
    </xdr:from>
    <xdr:to>
      <xdr:col>22</xdr:col>
      <xdr:colOff>365125</xdr:colOff>
      <xdr:row>34</xdr:row>
      <xdr:rowOff>158217</xdr:rowOff>
    </xdr:to>
    <xdr:cxnSp macro="">
      <xdr:nvCxnSpPr>
        <xdr:cNvPr id="515" name="直線コネクタ 514"/>
        <xdr:cNvCxnSpPr/>
      </xdr:nvCxnSpPr>
      <xdr:spPr>
        <a:xfrm>
          <a:off x="14592300" y="5872393"/>
          <a:ext cx="889000" cy="11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1764</xdr:rowOff>
    </xdr:from>
    <xdr:ext cx="534377" cy="259045"/>
    <xdr:sp macro="" textlink="">
      <xdr:nvSpPr>
        <xdr:cNvPr id="517" name="テキスト ボックス 516"/>
        <xdr:cNvSpPr txBox="1"/>
      </xdr:nvSpPr>
      <xdr:spPr>
        <a:xfrm>
          <a:off x="15214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139837</xdr:rowOff>
    </xdr:from>
    <xdr:to>
      <xdr:col>21</xdr:col>
      <xdr:colOff>161925</xdr:colOff>
      <xdr:row>34</xdr:row>
      <xdr:rowOff>43093</xdr:rowOff>
    </xdr:to>
    <xdr:cxnSp macro="">
      <xdr:nvCxnSpPr>
        <xdr:cNvPr id="518" name="直線コネクタ 517"/>
        <xdr:cNvCxnSpPr/>
      </xdr:nvCxnSpPr>
      <xdr:spPr>
        <a:xfrm>
          <a:off x="13703300" y="5797687"/>
          <a:ext cx="889000" cy="7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0" name="テキスト ボックス 519"/>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139837</xdr:rowOff>
    </xdr:from>
    <xdr:to>
      <xdr:col>19</xdr:col>
      <xdr:colOff>644525</xdr:colOff>
      <xdr:row>34</xdr:row>
      <xdr:rowOff>2129</xdr:rowOff>
    </xdr:to>
    <xdr:cxnSp macro="">
      <xdr:nvCxnSpPr>
        <xdr:cNvPr id="521" name="直線コネクタ 520"/>
        <xdr:cNvCxnSpPr/>
      </xdr:nvCxnSpPr>
      <xdr:spPr>
        <a:xfrm flipV="1">
          <a:off x="12814300" y="5797687"/>
          <a:ext cx="889000" cy="3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3" name="テキスト ボックス 522"/>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25" name="テキスト ボックス 524"/>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94843</xdr:rowOff>
    </xdr:from>
    <xdr:to>
      <xdr:col>23</xdr:col>
      <xdr:colOff>568325</xdr:colOff>
      <xdr:row>35</xdr:row>
      <xdr:rowOff>24993</xdr:rowOff>
    </xdr:to>
    <xdr:sp macro="" textlink="">
      <xdr:nvSpPr>
        <xdr:cNvPr id="531" name="円/楕円 530"/>
        <xdr:cNvSpPr/>
      </xdr:nvSpPr>
      <xdr:spPr>
        <a:xfrm>
          <a:off x="16268700" y="59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117720</xdr:rowOff>
    </xdr:from>
    <xdr:ext cx="534377" cy="259045"/>
    <xdr:sp macro="" textlink="">
      <xdr:nvSpPr>
        <xdr:cNvPr id="532" name="消防費該当値テキスト"/>
        <xdr:cNvSpPr txBox="1"/>
      </xdr:nvSpPr>
      <xdr:spPr>
        <a:xfrm>
          <a:off x="16370300" y="577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24,870</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107417</xdr:rowOff>
    </xdr:from>
    <xdr:to>
      <xdr:col>22</xdr:col>
      <xdr:colOff>415925</xdr:colOff>
      <xdr:row>35</xdr:row>
      <xdr:rowOff>37567</xdr:rowOff>
    </xdr:to>
    <xdr:sp macro="" textlink="">
      <xdr:nvSpPr>
        <xdr:cNvPr id="533" name="円/楕円 532"/>
        <xdr:cNvSpPr/>
      </xdr:nvSpPr>
      <xdr:spPr>
        <a:xfrm>
          <a:off x="15430500" y="593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54094</xdr:rowOff>
    </xdr:from>
    <xdr:ext cx="534377" cy="259045"/>
    <xdr:sp macro="" textlink="">
      <xdr:nvSpPr>
        <xdr:cNvPr id="534" name="テキスト ボックス 533"/>
        <xdr:cNvSpPr txBox="1"/>
      </xdr:nvSpPr>
      <xdr:spPr>
        <a:xfrm>
          <a:off x="15214111" y="571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24,595</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163743</xdr:rowOff>
    </xdr:from>
    <xdr:to>
      <xdr:col>21</xdr:col>
      <xdr:colOff>212725</xdr:colOff>
      <xdr:row>34</xdr:row>
      <xdr:rowOff>93893</xdr:rowOff>
    </xdr:to>
    <xdr:sp macro="" textlink="">
      <xdr:nvSpPr>
        <xdr:cNvPr id="535" name="円/楕円 534"/>
        <xdr:cNvSpPr/>
      </xdr:nvSpPr>
      <xdr:spPr>
        <a:xfrm>
          <a:off x="14541500" y="582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110420</xdr:rowOff>
    </xdr:from>
    <xdr:ext cx="534377" cy="259045"/>
    <xdr:sp macro="" textlink="">
      <xdr:nvSpPr>
        <xdr:cNvPr id="536" name="テキスト ボックス 535"/>
        <xdr:cNvSpPr txBox="1"/>
      </xdr:nvSpPr>
      <xdr:spPr>
        <a:xfrm>
          <a:off x="14325111" y="559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27,113</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89037</xdr:rowOff>
    </xdr:from>
    <xdr:to>
      <xdr:col>20</xdr:col>
      <xdr:colOff>9525</xdr:colOff>
      <xdr:row>34</xdr:row>
      <xdr:rowOff>19187</xdr:rowOff>
    </xdr:to>
    <xdr:sp macro="" textlink="">
      <xdr:nvSpPr>
        <xdr:cNvPr id="537" name="円/楕円 536"/>
        <xdr:cNvSpPr/>
      </xdr:nvSpPr>
      <xdr:spPr>
        <a:xfrm>
          <a:off x="13652500" y="574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35714</xdr:rowOff>
    </xdr:from>
    <xdr:ext cx="534377" cy="259045"/>
    <xdr:sp macro="" textlink="">
      <xdr:nvSpPr>
        <xdr:cNvPr id="538" name="テキスト ボックス 537"/>
        <xdr:cNvSpPr txBox="1"/>
      </xdr:nvSpPr>
      <xdr:spPr>
        <a:xfrm>
          <a:off x="13436111" y="55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28,747</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122779</xdr:rowOff>
    </xdr:from>
    <xdr:to>
      <xdr:col>18</xdr:col>
      <xdr:colOff>492125</xdr:colOff>
      <xdr:row>34</xdr:row>
      <xdr:rowOff>52929</xdr:rowOff>
    </xdr:to>
    <xdr:sp macro="" textlink="">
      <xdr:nvSpPr>
        <xdr:cNvPr id="539" name="円/楕円 538"/>
        <xdr:cNvSpPr/>
      </xdr:nvSpPr>
      <xdr:spPr>
        <a:xfrm>
          <a:off x="12763500" y="578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69456</xdr:rowOff>
    </xdr:from>
    <xdr:ext cx="534377" cy="259045"/>
    <xdr:sp macro="" textlink="">
      <xdr:nvSpPr>
        <xdr:cNvPr id="540" name="テキスト ボックス 539"/>
        <xdr:cNvSpPr txBox="1"/>
      </xdr:nvSpPr>
      <xdr:spPr>
        <a:xfrm>
          <a:off x="12547111" y="555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69422</xdr:rowOff>
    </xdr:from>
    <xdr:to>
      <xdr:col>23</xdr:col>
      <xdr:colOff>517525</xdr:colOff>
      <xdr:row>56</xdr:row>
      <xdr:rowOff>123028</xdr:rowOff>
    </xdr:to>
    <xdr:cxnSp macro="">
      <xdr:nvCxnSpPr>
        <xdr:cNvPr id="572" name="直線コネクタ 571"/>
        <xdr:cNvCxnSpPr/>
      </xdr:nvCxnSpPr>
      <xdr:spPr>
        <a:xfrm>
          <a:off x="15481300" y="9327722"/>
          <a:ext cx="838200" cy="39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28008</xdr:rowOff>
    </xdr:from>
    <xdr:ext cx="534377" cy="259045"/>
    <xdr:sp macro="" textlink="">
      <xdr:nvSpPr>
        <xdr:cNvPr id="573" name="教育費平均値テキスト"/>
        <xdr:cNvSpPr txBox="1"/>
      </xdr:nvSpPr>
      <xdr:spPr>
        <a:xfrm>
          <a:off x="16370300" y="980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153726</xdr:rowOff>
    </xdr:from>
    <xdr:to>
      <xdr:col>22</xdr:col>
      <xdr:colOff>365125</xdr:colOff>
      <xdr:row>54</xdr:row>
      <xdr:rowOff>69422</xdr:rowOff>
    </xdr:to>
    <xdr:cxnSp macro="">
      <xdr:nvCxnSpPr>
        <xdr:cNvPr id="575" name="直線コネクタ 574"/>
        <xdr:cNvCxnSpPr/>
      </xdr:nvCxnSpPr>
      <xdr:spPr>
        <a:xfrm>
          <a:off x="14592300" y="9240576"/>
          <a:ext cx="889000" cy="8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126061</xdr:rowOff>
    </xdr:from>
    <xdr:ext cx="534377" cy="259045"/>
    <xdr:sp macro="" textlink="">
      <xdr:nvSpPr>
        <xdr:cNvPr id="577" name="テキスト ボックス 576"/>
        <xdr:cNvSpPr txBox="1"/>
      </xdr:nvSpPr>
      <xdr:spPr>
        <a:xfrm>
          <a:off x="15214111" y="989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153726</xdr:rowOff>
    </xdr:from>
    <xdr:to>
      <xdr:col>21</xdr:col>
      <xdr:colOff>161925</xdr:colOff>
      <xdr:row>54</xdr:row>
      <xdr:rowOff>86093</xdr:rowOff>
    </xdr:to>
    <xdr:cxnSp macro="">
      <xdr:nvCxnSpPr>
        <xdr:cNvPr id="578" name="直線コネクタ 577"/>
        <xdr:cNvCxnSpPr/>
      </xdr:nvCxnSpPr>
      <xdr:spPr>
        <a:xfrm flipV="1">
          <a:off x="13703300" y="9240576"/>
          <a:ext cx="889000" cy="10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51440</xdr:rowOff>
    </xdr:from>
    <xdr:ext cx="534377" cy="259045"/>
    <xdr:sp macro="" textlink="">
      <xdr:nvSpPr>
        <xdr:cNvPr id="580" name="テキスト ボックス 579"/>
        <xdr:cNvSpPr txBox="1"/>
      </xdr:nvSpPr>
      <xdr:spPr>
        <a:xfrm>
          <a:off x="14325111" y="982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86093</xdr:rowOff>
    </xdr:from>
    <xdr:to>
      <xdr:col>19</xdr:col>
      <xdr:colOff>644525</xdr:colOff>
      <xdr:row>54</xdr:row>
      <xdr:rowOff>166675</xdr:rowOff>
    </xdr:to>
    <xdr:cxnSp macro="">
      <xdr:nvCxnSpPr>
        <xdr:cNvPr id="581" name="直線コネクタ 580"/>
        <xdr:cNvCxnSpPr/>
      </xdr:nvCxnSpPr>
      <xdr:spPr>
        <a:xfrm flipV="1">
          <a:off x="12814300" y="9344393"/>
          <a:ext cx="889000" cy="8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58575</xdr:rowOff>
    </xdr:from>
    <xdr:ext cx="534377" cy="259045"/>
    <xdr:sp macro="" textlink="">
      <xdr:nvSpPr>
        <xdr:cNvPr id="583" name="テキスト ボックス 582"/>
        <xdr:cNvSpPr txBox="1"/>
      </xdr:nvSpPr>
      <xdr:spPr>
        <a:xfrm>
          <a:off x="13436111" y="983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79590</xdr:rowOff>
    </xdr:from>
    <xdr:ext cx="534377" cy="259045"/>
    <xdr:sp macro="" textlink="">
      <xdr:nvSpPr>
        <xdr:cNvPr id="585" name="テキスト ボックス 584"/>
        <xdr:cNvSpPr txBox="1"/>
      </xdr:nvSpPr>
      <xdr:spPr>
        <a:xfrm>
          <a:off x="12547111" y="98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72228</xdr:rowOff>
    </xdr:from>
    <xdr:to>
      <xdr:col>23</xdr:col>
      <xdr:colOff>568325</xdr:colOff>
      <xdr:row>57</xdr:row>
      <xdr:rowOff>2378</xdr:rowOff>
    </xdr:to>
    <xdr:sp macro="" textlink="">
      <xdr:nvSpPr>
        <xdr:cNvPr id="591" name="円/楕円 590"/>
        <xdr:cNvSpPr/>
      </xdr:nvSpPr>
      <xdr:spPr>
        <a:xfrm>
          <a:off x="16268700" y="967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95105</xdr:rowOff>
    </xdr:from>
    <xdr:ext cx="534377" cy="259045"/>
    <xdr:sp macro="" textlink="">
      <xdr:nvSpPr>
        <xdr:cNvPr id="592" name="教育費該当値テキスト"/>
        <xdr:cNvSpPr txBox="1"/>
      </xdr:nvSpPr>
      <xdr:spPr>
        <a:xfrm>
          <a:off x="16370300" y="952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50,021</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18622</xdr:rowOff>
    </xdr:from>
    <xdr:to>
      <xdr:col>22</xdr:col>
      <xdr:colOff>415925</xdr:colOff>
      <xdr:row>54</xdr:row>
      <xdr:rowOff>120222</xdr:rowOff>
    </xdr:to>
    <xdr:sp macro="" textlink="">
      <xdr:nvSpPr>
        <xdr:cNvPr id="593" name="円/楕円 592"/>
        <xdr:cNvSpPr/>
      </xdr:nvSpPr>
      <xdr:spPr>
        <a:xfrm>
          <a:off x="15430500" y="927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136749</xdr:rowOff>
    </xdr:from>
    <xdr:ext cx="534377" cy="259045"/>
    <xdr:sp macro="" textlink="">
      <xdr:nvSpPr>
        <xdr:cNvPr id="594" name="テキスト ボックス 593"/>
        <xdr:cNvSpPr txBox="1"/>
      </xdr:nvSpPr>
      <xdr:spPr>
        <a:xfrm>
          <a:off x="15214111" y="905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74,304</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102926</xdr:rowOff>
    </xdr:from>
    <xdr:to>
      <xdr:col>21</xdr:col>
      <xdr:colOff>212725</xdr:colOff>
      <xdr:row>54</xdr:row>
      <xdr:rowOff>33076</xdr:rowOff>
    </xdr:to>
    <xdr:sp macro="" textlink="">
      <xdr:nvSpPr>
        <xdr:cNvPr id="595" name="円/楕円 594"/>
        <xdr:cNvSpPr/>
      </xdr:nvSpPr>
      <xdr:spPr>
        <a:xfrm>
          <a:off x="14541500" y="918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49603</xdr:rowOff>
    </xdr:from>
    <xdr:ext cx="534377" cy="259045"/>
    <xdr:sp macro="" textlink="">
      <xdr:nvSpPr>
        <xdr:cNvPr id="596" name="テキスト ボックス 595"/>
        <xdr:cNvSpPr txBox="1"/>
      </xdr:nvSpPr>
      <xdr:spPr>
        <a:xfrm>
          <a:off x="14325111" y="896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79,641</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35293</xdr:rowOff>
    </xdr:from>
    <xdr:to>
      <xdr:col>20</xdr:col>
      <xdr:colOff>9525</xdr:colOff>
      <xdr:row>54</xdr:row>
      <xdr:rowOff>136893</xdr:rowOff>
    </xdr:to>
    <xdr:sp macro="" textlink="">
      <xdr:nvSpPr>
        <xdr:cNvPr id="597" name="円/楕円 596"/>
        <xdr:cNvSpPr/>
      </xdr:nvSpPr>
      <xdr:spPr>
        <a:xfrm>
          <a:off x="13652500" y="92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153420</xdr:rowOff>
    </xdr:from>
    <xdr:ext cx="534377" cy="259045"/>
    <xdr:sp macro="" textlink="">
      <xdr:nvSpPr>
        <xdr:cNvPr id="598" name="テキスト ボックス 597"/>
        <xdr:cNvSpPr txBox="1"/>
      </xdr:nvSpPr>
      <xdr:spPr>
        <a:xfrm>
          <a:off x="13436111" y="906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73,283</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115875</xdr:rowOff>
    </xdr:from>
    <xdr:to>
      <xdr:col>18</xdr:col>
      <xdr:colOff>492125</xdr:colOff>
      <xdr:row>55</xdr:row>
      <xdr:rowOff>46025</xdr:rowOff>
    </xdr:to>
    <xdr:sp macro="" textlink="">
      <xdr:nvSpPr>
        <xdr:cNvPr id="599" name="円/楕円 598"/>
        <xdr:cNvSpPr/>
      </xdr:nvSpPr>
      <xdr:spPr>
        <a:xfrm>
          <a:off x="12763500" y="937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62552</xdr:rowOff>
    </xdr:from>
    <xdr:ext cx="534377" cy="259045"/>
    <xdr:sp macro="" textlink="">
      <xdr:nvSpPr>
        <xdr:cNvPr id="600" name="テキスト ボックス 599"/>
        <xdr:cNvSpPr txBox="1"/>
      </xdr:nvSpPr>
      <xdr:spPr>
        <a:xfrm>
          <a:off x="12547111" y="914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68,348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0" name="テキスト ボックス 61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73</xdr:row>
      <xdr:rowOff>2959</xdr:rowOff>
    </xdr:from>
    <xdr:to>
      <xdr:col>23</xdr:col>
      <xdr:colOff>516889</xdr:colOff>
      <xdr:row>79</xdr:row>
      <xdr:rowOff>44450</xdr:rowOff>
    </xdr:to>
    <xdr:cxnSp macro="">
      <xdr:nvCxnSpPr>
        <xdr:cNvPr id="624" name="直線コネクタ 623"/>
        <xdr:cNvCxnSpPr/>
      </xdr:nvCxnSpPr>
      <xdr:spPr>
        <a:xfrm flipV="1">
          <a:off x="16317595" y="12518809"/>
          <a:ext cx="1269" cy="10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82884</xdr:rowOff>
    </xdr:from>
    <xdr:ext cx="249299" cy="259045"/>
    <xdr:sp macro="" textlink="">
      <xdr:nvSpPr>
        <xdr:cNvPr id="625" name="災害復旧費最小値テキスト"/>
        <xdr:cNvSpPr txBox="1"/>
      </xdr:nvSpPr>
      <xdr:spPr>
        <a:xfrm>
          <a:off x="16370300" y="136274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121086</xdr:rowOff>
    </xdr:from>
    <xdr:ext cx="534377" cy="259045"/>
    <xdr:sp macro="" textlink="">
      <xdr:nvSpPr>
        <xdr:cNvPr id="627" name="災害復旧費最大値テキスト"/>
        <xdr:cNvSpPr txBox="1"/>
      </xdr:nvSpPr>
      <xdr:spPr>
        <a:xfrm>
          <a:off x="16370300" y="1229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73</xdr:row>
      <xdr:rowOff>2959</xdr:rowOff>
    </xdr:from>
    <xdr:to>
      <xdr:col>23</xdr:col>
      <xdr:colOff>606425</xdr:colOff>
      <xdr:row>73</xdr:row>
      <xdr:rowOff>2959</xdr:rowOff>
    </xdr:to>
    <xdr:cxnSp macro="">
      <xdr:nvCxnSpPr>
        <xdr:cNvPr id="628" name="直線コネクタ 627"/>
        <xdr:cNvCxnSpPr/>
      </xdr:nvCxnSpPr>
      <xdr:spPr>
        <a:xfrm>
          <a:off x="16230600" y="1251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126898</xdr:rowOff>
    </xdr:from>
    <xdr:to>
      <xdr:col>23</xdr:col>
      <xdr:colOff>517525</xdr:colOff>
      <xdr:row>79</xdr:row>
      <xdr:rowOff>2311</xdr:rowOff>
    </xdr:to>
    <xdr:cxnSp macro="">
      <xdr:nvCxnSpPr>
        <xdr:cNvPr id="629" name="直線コネクタ 628"/>
        <xdr:cNvCxnSpPr/>
      </xdr:nvCxnSpPr>
      <xdr:spPr>
        <a:xfrm>
          <a:off x="15481300" y="13157098"/>
          <a:ext cx="838200" cy="38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127334</xdr:rowOff>
    </xdr:from>
    <xdr:ext cx="378565" cy="259045"/>
    <xdr:sp macro="" textlink="">
      <xdr:nvSpPr>
        <xdr:cNvPr id="630" name="災害復旧費平均値テキスト"/>
        <xdr:cNvSpPr txBox="1"/>
      </xdr:nvSpPr>
      <xdr:spPr>
        <a:xfrm>
          <a:off x="16370300" y="135004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148907</xdr:rowOff>
    </xdr:from>
    <xdr:to>
      <xdr:col>23</xdr:col>
      <xdr:colOff>568325</xdr:colOff>
      <xdr:row>79</xdr:row>
      <xdr:rowOff>79057</xdr:rowOff>
    </xdr:to>
    <xdr:sp macro="" textlink="">
      <xdr:nvSpPr>
        <xdr:cNvPr id="631" name="フローチャート : 判断 630"/>
        <xdr:cNvSpPr/>
      </xdr:nvSpPr>
      <xdr:spPr>
        <a:xfrm>
          <a:off x="162687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91199</xdr:rowOff>
    </xdr:from>
    <xdr:to>
      <xdr:col>22</xdr:col>
      <xdr:colOff>365125</xdr:colOff>
      <xdr:row>76</xdr:row>
      <xdr:rowOff>126898</xdr:rowOff>
    </xdr:to>
    <xdr:cxnSp macro="">
      <xdr:nvCxnSpPr>
        <xdr:cNvPr id="632" name="直線コネクタ 631"/>
        <xdr:cNvCxnSpPr/>
      </xdr:nvCxnSpPr>
      <xdr:spPr>
        <a:xfrm>
          <a:off x="14592300" y="12264149"/>
          <a:ext cx="889000" cy="89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147765</xdr:rowOff>
    </xdr:from>
    <xdr:to>
      <xdr:col>22</xdr:col>
      <xdr:colOff>415925</xdr:colOff>
      <xdr:row>79</xdr:row>
      <xdr:rowOff>77915</xdr:rowOff>
    </xdr:to>
    <xdr:sp macro="" textlink="">
      <xdr:nvSpPr>
        <xdr:cNvPr id="633" name="フローチャート : 判断 632"/>
        <xdr:cNvSpPr/>
      </xdr:nvSpPr>
      <xdr:spPr>
        <a:xfrm>
          <a:off x="15430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69042</xdr:rowOff>
    </xdr:from>
    <xdr:ext cx="378565" cy="259045"/>
    <xdr:sp macro="" textlink="">
      <xdr:nvSpPr>
        <xdr:cNvPr id="634" name="テキスト ボックス 633"/>
        <xdr:cNvSpPr txBox="1"/>
      </xdr:nvSpPr>
      <xdr:spPr>
        <a:xfrm>
          <a:off x="15292017" y="13613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91199</xdr:rowOff>
    </xdr:from>
    <xdr:to>
      <xdr:col>21</xdr:col>
      <xdr:colOff>161925</xdr:colOff>
      <xdr:row>76</xdr:row>
      <xdr:rowOff>74244</xdr:rowOff>
    </xdr:to>
    <xdr:cxnSp macro="">
      <xdr:nvCxnSpPr>
        <xdr:cNvPr id="635" name="直線コネクタ 634"/>
        <xdr:cNvCxnSpPr/>
      </xdr:nvCxnSpPr>
      <xdr:spPr>
        <a:xfrm flipV="1">
          <a:off x="13703300" y="12264149"/>
          <a:ext cx="889000" cy="84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16700</xdr:rowOff>
    </xdr:from>
    <xdr:to>
      <xdr:col>21</xdr:col>
      <xdr:colOff>212725</xdr:colOff>
      <xdr:row>78</xdr:row>
      <xdr:rowOff>118300</xdr:rowOff>
    </xdr:to>
    <xdr:sp macro="" textlink="">
      <xdr:nvSpPr>
        <xdr:cNvPr id="636" name="フローチャート : 判断 635"/>
        <xdr:cNvSpPr/>
      </xdr:nvSpPr>
      <xdr:spPr>
        <a:xfrm>
          <a:off x="14541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109427</xdr:rowOff>
    </xdr:from>
    <xdr:ext cx="469744" cy="259045"/>
    <xdr:sp macro="" textlink="">
      <xdr:nvSpPr>
        <xdr:cNvPr id="637" name="テキスト ボックス 636"/>
        <xdr:cNvSpPr txBox="1"/>
      </xdr:nvSpPr>
      <xdr:spPr>
        <a:xfrm>
          <a:off x="14357427" y="1348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74244</xdr:rowOff>
    </xdr:from>
    <xdr:to>
      <xdr:col>19</xdr:col>
      <xdr:colOff>644525</xdr:colOff>
      <xdr:row>79</xdr:row>
      <xdr:rowOff>44450</xdr:rowOff>
    </xdr:to>
    <xdr:cxnSp macro="">
      <xdr:nvCxnSpPr>
        <xdr:cNvPr id="638" name="直線コネクタ 637"/>
        <xdr:cNvCxnSpPr/>
      </xdr:nvCxnSpPr>
      <xdr:spPr>
        <a:xfrm flipV="1">
          <a:off x="12814300" y="13104444"/>
          <a:ext cx="889000" cy="48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5766</xdr:rowOff>
    </xdr:from>
    <xdr:to>
      <xdr:col>20</xdr:col>
      <xdr:colOff>9525</xdr:colOff>
      <xdr:row>78</xdr:row>
      <xdr:rowOff>107366</xdr:rowOff>
    </xdr:to>
    <xdr:sp macro="" textlink="">
      <xdr:nvSpPr>
        <xdr:cNvPr id="639" name="フローチャート : 判断 638"/>
        <xdr:cNvSpPr/>
      </xdr:nvSpPr>
      <xdr:spPr>
        <a:xfrm>
          <a:off x="13652500" y="1337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98493</xdr:rowOff>
    </xdr:from>
    <xdr:ext cx="469744" cy="259045"/>
    <xdr:sp macro="" textlink="">
      <xdr:nvSpPr>
        <xdr:cNvPr id="640" name="テキスト ボックス 639"/>
        <xdr:cNvSpPr txBox="1"/>
      </xdr:nvSpPr>
      <xdr:spPr>
        <a:xfrm>
          <a:off x="13468427" y="1347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153136</xdr:rowOff>
    </xdr:from>
    <xdr:to>
      <xdr:col>18</xdr:col>
      <xdr:colOff>492125</xdr:colOff>
      <xdr:row>78</xdr:row>
      <xdr:rowOff>83286</xdr:rowOff>
    </xdr:to>
    <xdr:sp macro="" textlink="">
      <xdr:nvSpPr>
        <xdr:cNvPr id="641" name="フローチャート : 判断 640"/>
        <xdr:cNvSpPr/>
      </xdr:nvSpPr>
      <xdr:spPr>
        <a:xfrm>
          <a:off x="12763500" y="133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99813</xdr:rowOff>
    </xdr:from>
    <xdr:ext cx="469744" cy="259045"/>
    <xdr:sp macro="" textlink="">
      <xdr:nvSpPr>
        <xdr:cNvPr id="642" name="テキスト ボックス 641"/>
        <xdr:cNvSpPr txBox="1"/>
      </xdr:nvSpPr>
      <xdr:spPr>
        <a:xfrm>
          <a:off x="12579427" y="131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122961</xdr:rowOff>
    </xdr:from>
    <xdr:to>
      <xdr:col>23</xdr:col>
      <xdr:colOff>568325</xdr:colOff>
      <xdr:row>79</xdr:row>
      <xdr:rowOff>53111</xdr:rowOff>
    </xdr:to>
    <xdr:sp macro="" textlink="">
      <xdr:nvSpPr>
        <xdr:cNvPr id="648" name="円/楕円 647"/>
        <xdr:cNvSpPr/>
      </xdr:nvSpPr>
      <xdr:spPr>
        <a:xfrm>
          <a:off x="16268700" y="1349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82338</xdr:rowOff>
    </xdr:from>
    <xdr:ext cx="469744" cy="259045"/>
    <xdr:sp macro="" textlink="">
      <xdr:nvSpPr>
        <xdr:cNvPr id="649" name="災害復旧費該当値テキスト"/>
        <xdr:cNvSpPr txBox="1"/>
      </xdr:nvSpPr>
      <xdr:spPr>
        <a:xfrm>
          <a:off x="16370300" y="13283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76098</xdr:rowOff>
    </xdr:from>
    <xdr:to>
      <xdr:col>22</xdr:col>
      <xdr:colOff>415925</xdr:colOff>
      <xdr:row>77</xdr:row>
      <xdr:rowOff>6248</xdr:rowOff>
    </xdr:to>
    <xdr:sp macro="" textlink="">
      <xdr:nvSpPr>
        <xdr:cNvPr id="650" name="円/楕円 649"/>
        <xdr:cNvSpPr/>
      </xdr:nvSpPr>
      <xdr:spPr>
        <a:xfrm>
          <a:off x="15430500" y="1310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22775</xdr:rowOff>
    </xdr:from>
    <xdr:ext cx="534377" cy="259045"/>
    <xdr:sp macro="" textlink="">
      <xdr:nvSpPr>
        <xdr:cNvPr id="651" name="テキスト ボックス 650"/>
        <xdr:cNvSpPr txBox="1"/>
      </xdr:nvSpPr>
      <xdr:spPr>
        <a:xfrm>
          <a:off x="15214111" y="1288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11,336</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40399</xdr:rowOff>
    </xdr:from>
    <xdr:to>
      <xdr:col>21</xdr:col>
      <xdr:colOff>212725</xdr:colOff>
      <xdr:row>71</xdr:row>
      <xdr:rowOff>141999</xdr:rowOff>
    </xdr:to>
    <xdr:sp macro="" textlink="">
      <xdr:nvSpPr>
        <xdr:cNvPr id="652" name="円/楕円 651"/>
        <xdr:cNvSpPr/>
      </xdr:nvSpPr>
      <xdr:spPr>
        <a:xfrm>
          <a:off x="14541500" y="1221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69</xdr:row>
      <xdr:rowOff>158526</xdr:rowOff>
    </xdr:from>
    <xdr:ext cx="534377" cy="259045"/>
    <xdr:sp macro="" textlink="">
      <xdr:nvSpPr>
        <xdr:cNvPr id="653" name="テキスト ボックス 652"/>
        <xdr:cNvSpPr txBox="1"/>
      </xdr:nvSpPr>
      <xdr:spPr>
        <a:xfrm>
          <a:off x="14325111" y="1198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23444</xdr:rowOff>
    </xdr:from>
    <xdr:to>
      <xdr:col>20</xdr:col>
      <xdr:colOff>9525</xdr:colOff>
      <xdr:row>76</xdr:row>
      <xdr:rowOff>125044</xdr:rowOff>
    </xdr:to>
    <xdr:sp macro="" textlink="">
      <xdr:nvSpPr>
        <xdr:cNvPr id="654" name="円/楕円 653"/>
        <xdr:cNvSpPr/>
      </xdr:nvSpPr>
      <xdr:spPr>
        <a:xfrm>
          <a:off x="13652500" y="1305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141571</xdr:rowOff>
    </xdr:from>
    <xdr:ext cx="534377" cy="259045"/>
    <xdr:sp macro="" textlink="">
      <xdr:nvSpPr>
        <xdr:cNvPr id="655" name="テキスト ボックス 654"/>
        <xdr:cNvSpPr txBox="1"/>
      </xdr:nvSpPr>
      <xdr:spPr>
        <a:xfrm>
          <a:off x="13436111" y="1282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6" name="円/楕円 65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7" name="テキスト ボックス 65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8" name="直線コネクタ 667"/>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9" name="テキスト ボックス 668"/>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71" name="テキスト ボックス 670"/>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2" name="直線コネクタ 671"/>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3" name="テキスト ボックス 672"/>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6" name="直線コネクタ 675"/>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7" name="テキスト ボックス 676"/>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8" name="直線コネクタ 67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9" name="テキスト ボックス 67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80" name="直線コネクタ 679"/>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81" name="テキスト ボックス 680"/>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5" name="直線コネクタ 684"/>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6"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7" name="直線コネクタ 686"/>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8"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9" name="直線コネクタ 688"/>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95552</xdr:rowOff>
    </xdr:from>
    <xdr:to>
      <xdr:col>23</xdr:col>
      <xdr:colOff>517525</xdr:colOff>
      <xdr:row>91</xdr:row>
      <xdr:rowOff>105282</xdr:rowOff>
    </xdr:to>
    <xdr:cxnSp macro="">
      <xdr:nvCxnSpPr>
        <xdr:cNvPr id="690" name="直線コネクタ 689"/>
        <xdr:cNvCxnSpPr/>
      </xdr:nvCxnSpPr>
      <xdr:spPr>
        <a:xfrm flipV="1">
          <a:off x="15481300" y="15697502"/>
          <a:ext cx="838200" cy="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52354</xdr:rowOff>
    </xdr:from>
    <xdr:ext cx="534377" cy="259045"/>
    <xdr:sp macro="" textlink="">
      <xdr:nvSpPr>
        <xdr:cNvPr id="691" name="公債費平均値テキスト"/>
        <xdr:cNvSpPr txBox="1"/>
      </xdr:nvSpPr>
      <xdr:spPr>
        <a:xfrm>
          <a:off x="16370300" y="1651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2" name="フローチャート : 判断 691"/>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83793</xdr:rowOff>
    </xdr:from>
    <xdr:to>
      <xdr:col>22</xdr:col>
      <xdr:colOff>365125</xdr:colOff>
      <xdr:row>91</xdr:row>
      <xdr:rowOff>105282</xdr:rowOff>
    </xdr:to>
    <xdr:cxnSp macro="">
      <xdr:nvCxnSpPr>
        <xdr:cNvPr id="693" name="直線コネクタ 692"/>
        <xdr:cNvCxnSpPr/>
      </xdr:nvCxnSpPr>
      <xdr:spPr>
        <a:xfrm>
          <a:off x="14592300" y="15685743"/>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4" name="フローチャート : 判断 693"/>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24593</xdr:rowOff>
    </xdr:from>
    <xdr:ext cx="534377" cy="259045"/>
    <xdr:sp macro="" textlink="">
      <xdr:nvSpPr>
        <xdr:cNvPr id="695" name="テキスト ボックス 694"/>
        <xdr:cNvSpPr txBox="1"/>
      </xdr:nvSpPr>
      <xdr:spPr>
        <a:xfrm>
          <a:off x="15214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134186</xdr:rowOff>
    </xdr:from>
    <xdr:to>
      <xdr:col>21</xdr:col>
      <xdr:colOff>161925</xdr:colOff>
      <xdr:row>91</xdr:row>
      <xdr:rowOff>83793</xdr:rowOff>
    </xdr:to>
    <xdr:cxnSp macro="">
      <xdr:nvCxnSpPr>
        <xdr:cNvPr id="696" name="直線コネクタ 695"/>
        <xdr:cNvCxnSpPr/>
      </xdr:nvCxnSpPr>
      <xdr:spPr>
        <a:xfrm>
          <a:off x="13703300" y="15564686"/>
          <a:ext cx="889000" cy="12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7" name="フローチャート : 判断 696"/>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52883</xdr:rowOff>
    </xdr:from>
    <xdr:ext cx="534377" cy="259045"/>
    <xdr:sp macro="" textlink="">
      <xdr:nvSpPr>
        <xdr:cNvPr id="698" name="テキスト ボックス 697"/>
        <xdr:cNvSpPr txBox="1"/>
      </xdr:nvSpPr>
      <xdr:spPr>
        <a:xfrm>
          <a:off x="14325111" y="165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134186</xdr:rowOff>
    </xdr:from>
    <xdr:to>
      <xdr:col>19</xdr:col>
      <xdr:colOff>644525</xdr:colOff>
      <xdr:row>91</xdr:row>
      <xdr:rowOff>85150</xdr:rowOff>
    </xdr:to>
    <xdr:cxnSp macro="">
      <xdr:nvCxnSpPr>
        <xdr:cNvPr id="699" name="直線コネクタ 698"/>
        <xdr:cNvCxnSpPr/>
      </xdr:nvCxnSpPr>
      <xdr:spPr>
        <a:xfrm flipV="1">
          <a:off x="12814300" y="15564686"/>
          <a:ext cx="889000" cy="12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700" name="フローチャート : 判断 699"/>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55340</xdr:rowOff>
    </xdr:from>
    <xdr:ext cx="534377" cy="259045"/>
    <xdr:sp macro="" textlink="">
      <xdr:nvSpPr>
        <xdr:cNvPr id="701" name="テキスト ボックス 700"/>
        <xdr:cNvSpPr txBox="1"/>
      </xdr:nvSpPr>
      <xdr:spPr>
        <a:xfrm>
          <a:off x="13436111" y="1651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2" name="フローチャート : 判断 701"/>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53426</xdr:rowOff>
    </xdr:from>
    <xdr:ext cx="534377" cy="259045"/>
    <xdr:sp macro="" textlink="">
      <xdr:nvSpPr>
        <xdr:cNvPr id="703" name="テキスト ボックス 702"/>
        <xdr:cNvSpPr txBox="1"/>
      </xdr:nvSpPr>
      <xdr:spPr>
        <a:xfrm>
          <a:off x="12547111" y="165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44752</xdr:rowOff>
    </xdr:from>
    <xdr:to>
      <xdr:col>23</xdr:col>
      <xdr:colOff>568325</xdr:colOff>
      <xdr:row>91</xdr:row>
      <xdr:rowOff>146352</xdr:rowOff>
    </xdr:to>
    <xdr:sp macro="" textlink="">
      <xdr:nvSpPr>
        <xdr:cNvPr id="709" name="円/楕円 708"/>
        <xdr:cNvSpPr/>
      </xdr:nvSpPr>
      <xdr:spPr>
        <a:xfrm>
          <a:off x="16268700" y="1564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131129</xdr:rowOff>
    </xdr:from>
    <xdr:ext cx="534377" cy="259045"/>
    <xdr:sp macro="" textlink="">
      <xdr:nvSpPr>
        <xdr:cNvPr id="710" name="公債費該当値テキスト"/>
        <xdr:cNvSpPr txBox="1"/>
      </xdr:nvSpPr>
      <xdr:spPr>
        <a:xfrm>
          <a:off x="16370300" y="1556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99,090</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54482</xdr:rowOff>
    </xdr:from>
    <xdr:to>
      <xdr:col>22</xdr:col>
      <xdr:colOff>415925</xdr:colOff>
      <xdr:row>91</xdr:row>
      <xdr:rowOff>156082</xdr:rowOff>
    </xdr:to>
    <xdr:sp macro="" textlink="">
      <xdr:nvSpPr>
        <xdr:cNvPr id="711" name="円/楕円 710"/>
        <xdr:cNvSpPr/>
      </xdr:nvSpPr>
      <xdr:spPr>
        <a:xfrm>
          <a:off x="15430500" y="1565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1159</xdr:rowOff>
    </xdr:from>
    <xdr:ext cx="534377" cy="259045"/>
    <xdr:sp macro="" textlink="">
      <xdr:nvSpPr>
        <xdr:cNvPr id="712" name="テキスト ボックス 711"/>
        <xdr:cNvSpPr txBox="1"/>
      </xdr:nvSpPr>
      <xdr:spPr>
        <a:xfrm>
          <a:off x="15214111" y="1543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98,409</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32993</xdr:rowOff>
    </xdr:from>
    <xdr:to>
      <xdr:col>21</xdr:col>
      <xdr:colOff>212725</xdr:colOff>
      <xdr:row>91</xdr:row>
      <xdr:rowOff>134593</xdr:rowOff>
    </xdr:to>
    <xdr:sp macro="" textlink="">
      <xdr:nvSpPr>
        <xdr:cNvPr id="713" name="円/楕円 712"/>
        <xdr:cNvSpPr/>
      </xdr:nvSpPr>
      <xdr:spPr>
        <a:xfrm>
          <a:off x="14541500" y="1563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89</xdr:row>
      <xdr:rowOff>151120</xdr:rowOff>
    </xdr:from>
    <xdr:ext cx="534377" cy="259045"/>
    <xdr:sp macro="" textlink="">
      <xdr:nvSpPr>
        <xdr:cNvPr id="714" name="テキスト ボックス 713"/>
        <xdr:cNvSpPr txBox="1"/>
      </xdr:nvSpPr>
      <xdr:spPr>
        <a:xfrm>
          <a:off x="14325111" y="1541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99,913</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83386</xdr:rowOff>
    </xdr:from>
    <xdr:to>
      <xdr:col>20</xdr:col>
      <xdr:colOff>9525</xdr:colOff>
      <xdr:row>91</xdr:row>
      <xdr:rowOff>13536</xdr:rowOff>
    </xdr:to>
    <xdr:sp macro="" textlink="">
      <xdr:nvSpPr>
        <xdr:cNvPr id="715" name="円/楕円 714"/>
        <xdr:cNvSpPr/>
      </xdr:nvSpPr>
      <xdr:spPr>
        <a:xfrm>
          <a:off x="13652500" y="1551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89</xdr:row>
      <xdr:rowOff>30063</xdr:rowOff>
    </xdr:from>
    <xdr:ext cx="599010" cy="259045"/>
    <xdr:sp macro="" textlink="">
      <xdr:nvSpPr>
        <xdr:cNvPr id="716" name="テキスト ボックス 715"/>
        <xdr:cNvSpPr txBox="1"/>
      </xdr:nvSpPr>
      <xdr:spPr>
        <a:xfrm>
          <a:off x="13403794" y="1528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108,386</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34350</xdr:rowOff>
    </xdr:from>
    <xdr:to>
      <xdr:col>18</xdr:col>
      <xdr:colOff>492125</xdr:colOff>
      <xdr:row>91</xdr:row>
      <xdr:rowOff>135950</xdr:rowOff>
    </xdr:to>
    <xdr:sp macro="" textlink="">
      <xdr:nvSpPr>
        <xdr:cNvPr id="717" name="円/楕円 716"/>
        <xdr:cNvSpPr/>
      </xdr:nvSpPr>
      <xdr:spPr>
        <a:xfrm>
          <a:off x="12763500" y="156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152477</xdr:rowOff>
    </xdr:from>
    <xdr:ext cx="534377" cy="259045"/>
    <xdr:sp macro="" textlink="">
      <xdr:nvSpPr>
        <xdr:cNvPr id="718" name="テキスト ボックス 717"/>
        <xdr:cNvSpPr txBox="1"/>
      </xdr:nvSpPr>
      <xdr:spPr>
        <a:xfrm>
          <a:off x="12547111" y="1541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2" name="直線コネクタ 741"/>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5"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6" name="直線コネクタ 745"/>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8"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9" name="フローチャート : 判断 748"/>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51" name="フローチャート : 判断 750"/>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2" name="テキスト ボックス 751"/>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4" name="フローチャート : 判断 753"/>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5" name="テキスト ボックス 754"/>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7" name="フローチャート : 判断 756"/>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8" name="テキスト ボックス 757"/>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9" name="フローチャート : 判断 758"/>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60" name="テキスト ボックス 759"/>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7"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○総務費は住民一人当たり</a:t>
          </a:r>
          <a:r>
            <a:rPr kumimoji="1" lang="en-US" altLang="ja-JP" sz="1300">
              <a:latin typeface="ＭＳ Ｐゴシック"/>
            </a:rPr>
            <a:t>115</a:t>
          </a:r>
          <a:r>
            <a:rPr kumimoji="1" lang="ja-JP" altLang="en-US" sz="1300">
              <a:latin typeface="ＭＳ Ｐゴシック"/>
            </a:rPr>
            <a:t>千円となっており、類似団体と比較して一人当たりコストが高い状況となっている。これはふるさと寄附金の増加に伴う返礼品代やふるさと応援基金への積立が大きくなっていることが原因であり、今後も高い水準で推移していくと見込まれる。</a:t>
          </a:r>
        </a:p>
        <a:p>
          <a:r>
            <a:rPr kumimoji="1" lang="ja-JP" altLang="en-US" sz="1300">
              <a:latin typeface="ＭＳ Ｐゴシック"/>
            </a:rPr>
            <a:t>○農林水産業費・商工費は住民一人当たりそれぞれ</a:t>
          </a:r>
          <a:r>
            <a:rPr kumimoji="1" lang="en-US" altLang="ja-JP" sz="1300">
              <a:latin typeface="ＭＳ Ｐゴシック"/>
            </a:rPr>
            <a:t>42</a:t>
          </a:r>
          <a:r>
            <a:rPr kumimoji="1" lang="ja-JP" altLang="en-US" sz="1300">
              <a:latin typeface="ＭＳ Ｐゴシック"/>
            </a:rPr>
            <a:t>千円・</a:t>
          </a:r>
          <a:r>
            <a:rPr kumimoji="1" lang="en-US" altLang="ja-JP" sz="1300">
              <a:latin typeface="ＭＳ Ｐゴシック"/>
            </a:rPr>
            <a:t>22</a:t>
          </a:r>
          <a:r>
            <a:rPr kumimoji="1" lang="ja-JP" altLang="en-US" sz="1300">
              <a:latin typeface="ＭＳ Ｐゴシック"/>
            </a:rPr>
            <a:t>千円となっており、類似団体と比較して一人当たりコストが高い状況となっている。これらについては、現在浜田市が推進する総合振興計画に基づく「元気な浜田事業」として、特に重点的な取り組みを行っていることが原因となっている。</a:t>
          </a:r>
        </a:p>
        <a:p>
          <a:r>
            <a:rPr kumimoji="1" lang="ja-JP" altLang="en-US" sz="1300">
              <a:latin typeface="ＭＳ Ｐゴシック"/>
            </a:rPr>
            <a:t>○災害復旧事業費は住民一人当たり</a:t>
          </a:r>
          <a:r>
            <a:rPr kumimoji="1" lang="en-US" altLang="ja-JP" sz="1300">
              <a:latin typeface="ＭＳ Ｐゴシック"/>
            </a:rPr>
            <a:t>1</a:t>
          </a:r>
          <a:r>
            <a:rPr kumimoji="1" lang="ja-JP" altLang="en-US" sz="1300">
              <a:latin typeface="ＭＳ Ｐゴシック"/>
            </a:rPr>
            <a:t>千円となっており、類似団体と比較してほぼ同水準となっているが、</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7</a:t>
          </a:r>
          <a:r>
            <a:rPr kumimoji="1" lang="ja-JP" altLang="en-US" sz="1300">
              <a:latin typeface="ＭＳ Ｐゴシック"/>
            </a:rPr>
            <a:t>月に発生した豪雨災害等により今後は類似団体と比較して増加する見込である。</a:t>
          </a:r>
        </a:p>
        <a:p>
          <a:r>
            <a:rPr kumimoji="1" lang="ja-JP" altLang="en-US" sz="1300">
              <a:latin typeface="ＭＳ Ｐゴシック"/>
            </a:rPr>
            <a:t>○公債費は住民一人あたり</a:t>
          </a:r>
          <a:r>
            <a:rPr kumimoji="1" lang="en-US" altLang="ja-JP" sz="1300">
              <a:latin typeface="ＭＳ Ｐゴシック"/>
            </a:rPr>
            <a:t>99</a:t>
          </a:r>
          <a:r>
            <a:rPr kumimoji="1" lang="ja-JP" altLang="en-US" sz="1300">
              <a:latin typeface="ＭＳ Ｐゴシック"/>
            </a:rPr>
            <a:t>千円となっており、類似団体と比較して一人当たりコストが高い状況となっている。これは、繰上償還の実施や</a:t>
          </a:r>
          <a:r>
            <a:rPr kumimoji="1" lang="en-US" altLang="ja-JP" sz="1300">
              <a:latin typeface="ＭＳ Ｐゴシック"/>
            </a:rPr>
            <a:t>27</a:t>
          </a:r>
          <a:r>
            <a:rPr kumimoji="1" lang="ja-JP" altLang="en-US" sz="1300">
              <a:latin typeface="ＭＳ Ｐゴシック"/>
            </a:rPr>
            <a:t>年度までを集中投資期間として建設事業等を行ったことが原因となっているが、交付税算入の手厚い過疎債や合併特例債の借入を行うなどして、財政状況の健全化に努めている。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島根県浜田市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後予定している地方債の繰上償還や将来的な財政悪化に備えて、財政調整基金の積立を行っており、実質単年度収支も財政調整基金の積立や地方債の繰上償還により黒字を維持している。比較的改善傾向にある財政状況であるが、</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年度以降は普通交付税の合併算定替による効果が縮減されたため、引き続き更なる行財政改革が必要である。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島根県浜田市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連結での赤字額は生じていないが、一般会計からの各会計への繰出は依然として減らず、一般会計の負担は大きい。今後は繰出対象会計の収入確保を念頭に置き、繰出額を減少させるよう努める必要がある。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22024_&#27996;&#30000;&#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93.1</v>
          </cell>
          <cell r="O51">
            <v>82.6</v>
          </cell>
        </row>
        <row r="53">
          <cell r="N53">
            <v>49.2</v>
          </cell>
          <cell r="O53">
            <v>50.9</v>
          </cell>
        </row>
        <row r="55">
          <cell r="G55" t="str">
            <v>類似団体内平均値</v>
          </cell>
          <cell r="N55">
            <v>33.6</v>
          </cell>
          <cell r="O55">
            <v>35.299999999999997</v>
          </cell>
        </row>
        <row r="57">
          <cell r="N57">
            <v>56.8</v>
          </cell>
          <cell r="O57">
            <v>52.3</v>
          </cell>
        </row>
        <row r="72">
          <cell r="K72" t="str">
            <v>H24</v>
          </cell>
          <cell r="L72" t="str">
            <v>H25</v>
          </cell>
          <cell r="M72" t="str">
            <v>H26</v>
          </cell>
          <cell r="N72" t="str">
            <v>H27</v>
          </cell>
          <cell r="O72" t="str">
            <v>H28</v>
          </cell>
        </row>
        <row r="73">
          <cell r="G73" t="str">
            <v>当該団体値</v>
          </cell>
          <cell r="K73">
            <v>118.8</v>
          </cell>
          <cell r="L73">
            <v>115.8</v>
          </cell>
          <cell r="M73">
            <v>106.5</v>
          </cell>
          <cell r="N73">
            <v>93.1</v>
          </cell>
          <cell r="O73">
            <v>82.6</v>
          </cell>
        </row>
        <row r="75">
          <cell r="K75">
            <v>14.5</v>
          </cell>
          <cell r="L75">
            <v>13.4</v>
          </cell>
          <cell r="M75">
            <v>12</v>
          </cell>
          <cell r="N75">
            <v>10.6</v>
          </cell>
          <cell r="O75">
            <v>9.9</v>
          </cell>
        </row>
        <row r="77">
          <cell r="G77" t="str">
            <v>類似団体内平均値</v>
          </cell>
          <cell r="K77">
            <v>58.2</v>
          </cell>
          <cell r="L77">
            <v>50.3</v>
          </cell>
          <cell r="M77">
            <v>45.9</v>
          </cell>
          <cell r="N77">
            <v>33.6</v>
          </cell>
          <cell r="O77">
            <v>35.299999999999997</v>
          </cell>
        </row>
        <row r="79">
          <cell r="K79">
            <v>10.3</v>
          </cell>
          <cell r="L79">
            <v>9.6</v>
          </cell>
          <cell r="M79">
            <v>8.8000000000000007</v>
          </cell>
          <cell r="N79">
            <v>7</v>
          </cell>
          <cell r="O79">
            <v>6.9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AH13" sqref="AH13:AL13"/>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39153865</v>
      </c>
      <c r="BO4" s="411"/>
      <c r="BP4" s="411"/>
      <c r="BQ4" s="411"/>
      <c r="BR4" s="411"/>
      <c r="BS4" s="411"/>
      <c r="BT4" s="411"/>
      <c r="BU4" s="412"/>
      <c r="BV4" s="410">
        <v>42521030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2.7</v>
      </c>
      <c r="CU4" s="588"/>
      <c r="CV4" s="588"/>
      <c r="CW4" s="588"/>
      <c r="CX4" s="588"/>
      <c r="CY4" s="588"/>
      <c r="CZ4" s="588"/>
      <c r="DA4" s="589"/>
      <c r="DB4" s="587">
        <v>3</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38538573</v>
      </c>
      <c r="BO5" s="416"/>
      <c r="BP5" s="416"/>
      <c r="BQ5" s="416"/>
      <c r="BR5" s="416"/>
      <c r="BS5" s="416"/>
      <c r="BT5" s="416"/>
      <c r="BU5" s="417"/>
      <c r="BV5" s="415">
        <v>41872771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88.5</v>
      </c>
      <c r="CU5" s="386"/>
      <c r="CV5" s="386"/>
      <c r="CW5" s="386"/>
      <c r="CX5" s="386"/>
      <c r="CY5" s="386"/>
      <c r="CZ5" s="386"/>
      <c r="DA5" s="387"/>
      <c r="DB5" s="385">
        <v>87.3</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615292</v>
      </c>
      <c r="BO6" s="416"/>
      <c r="BP6" s="416"/>
      <c r="BQ6" s="416"/>
      <c r="BR6" s="416"/>
      <c r="BS6" s="416"/>
      <c r="BT6" s="416"/>
      <c r="BU6" s="417"/>
      <c r="BV6" s="415">
        <v>648259</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93.2</v>
      </c>
      <c r="CU6" s="562"/>
      <c r="CV6" s="562"/>
      <c r="CW6" s="562"/>
      <c r="CX6" s="562"/>
      <c r="CY6" s="562"/>
      <c r="CZ6" s="562"/>
      <c r="DA6" s="563"/>
      <c r="DB6" s="561">
        <v>92.9</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59002</v>
      </c>
      <c r="BO7" s="416"/>
      <c r="BP7" s="416"/>
      <c r="BQ7" s="416"/>
      <c r="BR7" s="416"/>
      <c r="BS7" s="416"/>
      <c r="BT7" s="416"/>
      <c r="BU7" s="417"/>
      <c r="BV7" s="415">
        <v>21437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20621855</v>
      </c>
      <c r="CU7" s="416"/>
      <c r="CV7" s="416"/>
      <c r="CW7" s="416"/>
      <c r="CX7" s="416"/>
      <c r="CY7" s="416"/>
      <c r="CZ7" s="416"/>
      <c r="DA7" s="417"/>
      <c r="DB7" s="415">
        <v>20720165</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556290</v>
      </c>
      <c r="BO8" s="416"/>
      <c r="BP8" s="416"/>
      <c r="BQ8" s="416"/>
      <c r="BR8" s="416"/>
      <c r="BS8" s="416"/>
      <c r="BT8" s="416"/>
      <c r="BU8" s="417"/>
      <c r="BV8" s="415">
        <v>626822</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0.41</v>
      </c>
      <c r="CU8" s="525"/>
      <c r="CV8" s="525"/>
      <c r="CW8" s="525"/>
      <c r="CX8" s="525"/>
      <c r="CY8" s="525"/>
      <c r="CZ8" s="525"/>
      <c r="DA8" s="526"/>
      <c r="DB8" s="524">
        <v>0.41</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58105</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-70532</v>
      </c>
      <c r="BO9" s="416"/>
      <c r="BP9" s="416"/>
      <c r="BQ9" s="416"/>
      <c r="BR9" s="416"/>
      <c r="BS9" s="416"/>
      <c r="BT9" s="416"/>
      <c r="BU9" s="417"/>
      <c r="BV9" s="415">
        <v>-105374</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22.6</v>
      </c>
      <c r="CU9" s="386"/>
      <c r="CV9" s="386"/>
      <c r="CW9" s="386"/>
      <c r="CX9" s="386"/>
      <c r="CY9" s="386"/>
      <c r="CZ9" s="386"/>
      <c r="DA9" s="387"/>
      <c r="DB9" s="385">
        <v>21.8</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61713</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321619</v>
      </c>
      <c r="BO10" s="416"/>
      <c r="BP10" s="416"/>
      <c r="BQ10" s="416"/>
      <c r="BR10" s="416"/>
      <c r="BS10" s="416"/>
      <c r="BT10" s="416"/>
      <c r="BU10" s="417"/>
      <c r="BV10" s="415">
        <v>371871</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v>590228</v>
      </c>
      <c r="BO11" s="416"/>
      <c r="BP11" s="416"/>
      <c r="BQ11" s="416"/>
      <c r="BR11" s="416"/>
      <c r="BS11" s="416"/>
      <c r="BT11" s="416"/>
      <c r="BU11" s="417"/>
      <c r="BV11" s="415">
        <v>794948</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56042</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55421</v>
      </c>
      <c r="S13" s="517"/>
      <c r="T13" s="517"/>
      <c r="U13" s="517"/>
      <c r="V13" s="518"/>
      <c r="W13" s="504" t="s">
        <v>124</v>
      </c>
      <c r="X13" s="428"/>
      <c r="Y13" s="428"/>
      <c r="Z13" s="428"/>
      <c r="AA13" s="428"/>
      <c r="AB13" s="429"/>
      <c r="AC13" s="391">
        <v>2013</v>
      </c>
      <c r="AD13" s="392"/>
      <c r="AE13" s="392"/>
      <c r="AF13" s="392"/>
      <c r="AG13" s="393"/>
      <c r="AH13" s="391">
        <v>2165</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841315</v>
      </c>
      <c r="BO13" s="416"/>
      <c r="BP13" s="416"/>
      <c r="BQ13" s="416"/>
      <c r="BR13" s="416"/>
      <c r="BS13" s="416"/>
      <c r="BT13" s="416"/>
      <c r="BU13" s="417"/>
      <c r="BV13" s="415">
        <v>1061445</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9.9</v>
      </c>
      <c r="CU13" s="386"/>
      <c r="CV13" s="386"/>
      <c r="CW13" s="386"/>
      <c r="CX13" s="386"/>
      <c r="CY13" s="386"/>
      <c r="CZ13" s="386"/>
      <c r="DA13" s="387"/>
      <c r="DB13" s="385">
        <v>10.6</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56730</v>
      </c>
      <c r="S14" s="517"/>
      <c r="T14" s="517"/>
      <c r="U14" s="517"/>
      <c r="V14" s="518"/>
      <c r="W14" s="519"/>
      <c r="X14" s="431"/>
      <c r="Y14" s="431"/>
      <c r="Z14" s="431"/>
      <c r="AA14" s="431"/>
      <c r="AB14" s="432"/>
      <c r="AC14" s="509">
        <v>7.2</v>
      </c>
      <c r="AD14" s="510"/>
      <c r="AE14" s="510"/>
      <c r="AF14" s="510"/>
      <c r="AG14" s="511"/>
      <c r="AH14" s="509">
        <v>7.5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82.6</v>
      </c>
      <c r="CU14" s="488"/>
      <c r="CV14" s="488"/>
      <c r="CW14" s="488"/>
      <c r="CX14" s="488"/>
      <c r="CY14" s="488"/>
      <c r="CZ14" s="488"/>
      <c r="DA14" s="489"/>
      <c r="DB14" s="520">
        <v>93.1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56145</v>
      </c>
      <c r="S15" s="517"/>
      <c r="T15" s="517"/>
      <c r="U15" s="517"/>
      <c r="V15" s="518"/>
      <c r="W15" s="504" t="s">
        <v>131</v>
      </c>
      <c r="X15" s="428"/>
      <c r="Y15" s="428"/>
      <c r="Z15" s="428"/>
      <c r="AA15" s="428"/>
      <c r="AB15" s="429"/>
      <c r="AC15" s="391">
        <v>5830</v>
      </c>
      <c r="AD15" s="392"/>
      <c r="AE15" s="392"/>
      <c r="AF15" s="392"/>
      <c r="AG15" s="393"/>
      <c r="AH15" s="391">
        <v>6235</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6589827</v>
      </c>
      <c r="BO15" s="411"/>
      <c r="BP15" s="411"/>
      <c r="BQ15" s="411"/>
      <c r="BR15" s="411"/>
      <c r="BS15" s="411"/>
      <c r="BT15" s="411"/>
      <c r="BU15" s="412"/>
      <c r="BV15" s="410">
        <v>6533900</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20.9</v>
      </c>
      <c r="AD16" s="510"/>
      <c r="AE16" s="510"/>
      <c r="AF16" s="510"/>
      <c r="AG16" s="511"/>
      <c r="AH16" s="509">
        <v>21.7</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16632480</v>
      </c>
      <c r="BO16" s="416"/>
      <c r="BP16" s="416"/>
      <c r="BQ16" s="416"/>
      <c r="BR16" s="416"/>
      <c r="BS16" s="416"/>
      <c r="BT16" s="416"/>
      <c r="BU16" s="417"/>
      <c r="BV16" s="415">
        <v>16009980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20046</v>
      </c>
      <c r="AD17" s="392"/>
      <c r="AE17" s="392"/>
      <c r="AF17" s="392"/>
      <c r="AG17" s="393"/>
      <c r="AH17" s="391">
        <v>20338</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8346715</v>
      </c>
      <c r="BO17" s="416"/>
      <c r="BP17" s="416"/>
      <c r="BQ17" s="416"/>
      <c r="BR17" s="416"/>
      <c r="BS17" s="416"/>
      <c r="BT17" s="416"/>
      <c r="BU17" s="417"/>
      <c r="BV17" s="415">
        <v>8265170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690.66</v>
      </c>
      <c r="M18" s="480"/>
      <c r="N18" s="480"/>
      <c r="O18" s="480"/>
      <c r="P18" s="480"/>
      <c r="Q18" s="480"/>
      <c r="R18" s="481"/>
      <c r="S18" s="481"/>
      <c r="T18" s="481"/>
      <c r="U18" s="481"/>
      <c r="V18" s="482"/>
      <c r="W18" s="496"/>
      <c r="X18" s="497"/>
      <c r="Y18" s="497"/>
      <c r="Z18" s="497"/>
      <c r="AA18" s="497"/>
      <c r="AB18" s="505"/>
      <c r="AC18" s="379">
        <v>71.900000000000006</v>
      </c>
      <c r="AD18" s="380"/>
      <c r="AE18" s="380"/>
      <c r="AF18" s="380"/>
      <c r="AG18" s="483"/>
      <c r="AH18" s="379">
        <v>70.8</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18713228</v>
      </c>
      <c r="BO18" s="416"/>
      <c r="BP18" s="416"/>
      <c r="BQ18" s="416"/>
      <c r="BR18" s="416"/>
      <c r="BS18" s="416"/>
      <c r="BT18" s="416"/>
      <c r="BU18" s="417"/>
      <c r="BV18" s="415">
        <v>18705703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84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23851333</v>
      </c>
      <c r="BO19" s="416"/>
      <c r="BP19" s="416"/>
      <c r="BQ19" s="416"/>
      <c r="BR19" s="416"/>
      <c r="BS19" s="416"/>
      <c r="BT19" s="416"/>
      <c r="BU19" s="417"/>
      <c r="BV19" s="415">
        <v>24766703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24498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55560532</v>
      </c>
      <c r="BO23" s="416"/>
      <c r="BP23" s="416"/>
      <c r="BQ23" s="416"/>
      <c r="BR23" s="416"/>
      <c r="BS23" s="416"/>
      <c r="BT23" s="416"/>
      <c r="BU23" s="417"/>
      <c r="BV23" s="415">
        <v>56016801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8100</v>
      </c>
      <c r="R24" s="392"/>
      <c r="S24" s="392"/>
      <c r="T24" s="392"/>
      <c r="U24" s="392"/>
      <c r="V24" s="393"/>
      <c r="W24" s="457"/>
      <c r="X24" s="448"/>
      <c r="Y24" s="449"/>
      <c r="Z24" s="388" t="s">
        <v>155</v>
      </c>
      <c r="AA24" s="389"/>
      <c r="AB24" s="389"/>
      <c r="AC24" s="389"/>
      <c r="AD24" s="389"/>
      <c r="AE24" s="389"/>
      <c r="AF24" s="389"/>
      <c r="AG24" s="390"/>
      <c r="AH24" s="391">
        <v>600</v>
      </c>
      <c r="AI24" s="392"/>
      <c r="AJ24" s="392"/>
      <c r="AK24" s="392"/>
      <c r="AL24" s="393"/>
      <c r="AM24" s="391">
        <v>1966800</v>
      </c>
      <c r="AN24" s="392"/>
      <c r="AO24" s="392"/>
      <c r="AP24" s="392"/>
      <c r="AQ24" s="392"/>
      <c r="AR24" s="393"/>
      <c r="AS24" s="391">
        <v>3278</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36087811</v>
      </c>
      <c r="BO24" s="416"/>
      <c r="BP24" s="416"/>
      <c r="BQ24" s="416"/>
      <c r="BR24" s="416"/>
      <c r="BS24" s="416"/>
      <c r="BT24" s="416"/>
      <c r="BU24" s="417"/>
      <c r="BV24" s="415">
        <v>36759157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6700</v>
      </c>
      <c r="R25" s="392"/>
      <c r="S25" s="392"/>
      <c r="T25" s="392"/>
      <c r="U25" s="392"/>
      <c r="V25" s="393"/>
      <c r="W25" s="457"/>
      <c r="X25" s="448"/>
      <c r="Y25" s="449"/>
      <c r="Z25" s="388" t="s">
        <v>158</v>
      </c>
      <c r="AA25" s="389"/>
      <c r="AB25" s="389"/>
      <c r="AC25" s="389"/>
      <c r="AD25" s="389"/>
      <c r="AE25" s="389"/>
      <c r="AF25" s="389"/>
      <c r="AG25" s="390"/>
      <c r="AH25" s="391">
        <v>116</v>
      </c>
      <c r="AI25" s="392"/>
      <c r="AJ25" s="392"/>
      <c r="AK25" s="392"/>
      <c r="AL25" s="393"/>
      <c r="AM25" s="391">
        <v>379552</v>
      </c>
      <c r="AN25" s="392"/>
      <c r="AO25" s="392"/>
      <c r="AP25" s="392"/>
      <c r="AQ25" s="392"/>
      <c r="AR25" s="393"/>
      <c r="AS25" s="391">
        <v>3272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1824758</v>
      </c>
      <c r="BO25" s="411"/>
      <c r="BP25" s="411"/>
      <c r="BQ25" s="411"/>
      <c r="BR25" s="411"/>
      <c r="BS25" s="411"/>
      <c r="BT25" s="411"/>
      <c r="BU25" s="412"/>
      <c r="BV25" s="410">
        <v>2244475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6100</v>
      </c>
      <c r="R26" s="392"/>
      <c r="S26" s="392"/>
      <c r="T26" s="392"/>
      <c r="U26" s="392"/>
      <c r="V26" s="393"/>
      <c r="W26" s="457"/>
      <c r="X26" s="448"/>
      <c r="Y26" s="449"/>
      <c r="Z26" s="388" t="s">
        <v>161</v>
      </c>
      <c r="AA26" s="470"/>
      <c r="AB26" s="470"/>
      <c r="AC26" s="470"/>
      <c r="AD26" s="470"/>
      <c r="AE26" s="470"/>
      <c r="AF26" s="470"/>
      <c r="AG26" s="471"/>
      <c r="AH26" s="391">
        <v>26</v>
      </c>
      <c r="AI26" s="392"/>
      <c r="AJ26" s="392"/>
      <c r="AK26" s="392"/>
      <c r="AL26" s="393"/>
      <c r="AM26" s="391">
        <v>93288</v>
      </c>
      <c r="AN26" s="392"/>
      <c r="AO26" s="392"/>
      <c r="AP26" s="392"/>
      <c r="AQ26" s="392"/>
      <c r="AR26" s="393"/>
      <c r="AS26" s="391">
        <v>3588</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4500</v>
      </c>
      <c r="R27" s="392"/>
      <c r="S27" s="392"/>
      <c r="T27" s="392"/>
      <c r="U27" s="392"/>
      <c r="V27" s="393"/>
      <c r="W27" s="457"/>
      <c r="X27" s="448"/>
      <c r="Y27" s="449"/>
      <c r="Z27" s="388" t="s">
        <v>164</v>
      </c>
      <c r="AA27" s="389"/>
      <c r="AB27" s="389"/>
      <c r="AC27" s="389"/>
      <c r="AD27" s="389"/>
      <c r="AE27" s="389"/>
      <c r="AF27" s="389"/>
      <c r="AG27" s="390"/>
      <c r="AH27" s="391">
        <v>10</v>
      </c>
      <c r="AI27" s="392"/>
      <c r="AJ27" s="392"/>
      <c r="AK27" s="392"/>
      <c r="AL27" s="393"/>
      <c r="AM27" s="391">
        <v>29470</v>
      </c>
      <c r="AN27" s="392"/>
      <c r="AO27" s="392"/>
      <c r="AP27" s="392"/>
      <c r="AQ27" s="392"/>
      <c r="AR27" s="393"/>
      <c r="AS27" s="391">
        <v>2947</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1181648</v>
      </c>
      <c r="BO27" s="419"/>
      <c r="BP27" s="419"/>
      <c r="BQ27" s="419"/>
      <c r="BR27" s="419"/>
      <c r="BS27" s="419"/>
      <c r="BT27" s="419"/>
      <c r="BU27" s="420"/>
      <c r="BV27" s="418">
        <v>1179156</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3800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4157255</v>
      </c>
      <c r="BO28" s="411"/>
      <c r="BP28" s="411"/>
      <c r="BQ28" s="411"/>
      <c r="BR28" s="411"/>
      <c r="BS28" s="411"/>
      <c r="BT28" s="411"/>
      <c r="BU28" s="412"/>
      <c r="BV28" s="410">
        <v>3835636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22</v>
      </c>
      <c r="M29" s="392"/>
      <c r="N29" s="392"/>
      <c r="O29" s="392"/>
      <c r="P29" s="393"/>
      <c r="Q29" s="391">
        <v>3500</v>
      </c>
      <c r="R29" s="392"/>
      <c r="S29" s="392"/>
      <c r="T29" s="392"/>
      <c r="U29" s="392"/>
      <c r="V29" s="393"/>
      <c r="W29" s="458"/>
      <c r="X29" s="459"/>
      <c r="Y29" s="460"/>
      <c r="Z29" s="388" t="s">
        <v>171</v>
      </c>
      <c r="AA29" s="389"/>
      <c r="AB29" s="389"/>
      <c r="AC29" s="389"/>
      <c r="AD29" s="389"/>
      <c r="AE29" s="389"/>
      <c r="AF29" s="389"/>
      <c r="AG29" s="390"/>
      <c r="AH29" s="391">
        <v>610</v>
      </c>
      <c r="AI29" s="392"/>
      <c r="AJ29" s="392"/>
      <c r="AK29" s="392"/>
      <c r="AL29" s="393"/>
      <c r="AM29" s="391">
        <v>1996270</v>
      </c>
      <c r="AN29" s="392"/>
      <c r="AO29" s="392"/>
      <c r="AP29" s="392"/>
      <c r="AQ29" s="392"/>
      <c r="AR29" s="393"/>
      <c r="AS29" s="391">
        <v>3273</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3757388</v>
      </c>
      <c r="BO29" s="416"/>
      <c r="BP29" s="416"/>
      <c r="BQ29" s="416"/>
      <c r="BR29" s="416"/>
      <c r="BS29" s="416"/>
      <c r="BT29" s="416"/>
      <c r="BU29" s="417"/>
      <c r="BV29" s="415">
        <v>2745247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97.4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7106823</v>
      </c>
      <c r="BO30" s="419"/>
      <c r="BP30" s="419"/>
      <c r="BQ30" s="419"/>
      <c r="BR30" s="419"/>
      <c r="BS30" s="419"/>
      <c r="BT30" s="419"/>
      <c r="BU30" s="420"/>
      <c r="BV30" s="418">
        <v>7495610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国民健康保険特別会計（事業勘定）</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IF('各会計、関係団体の財政状況及び健全化判断比率'!B34="","",'各会計、関係団体の財政状況及び健全化判断比率'!B34)</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14</v>
      </c>
      <c r="BX34" s="375"/>
      <c r="BY34" s="374" t="str">
        <f>IF('各会計、関係団体の財政状況及び健全化判断比率'!B68="","",'各会計、関係団体の財政状況及び健全化判断比率'!B68)</f>
        <v>浜田地区広域行政組合（普通）</v>
      </c>
      <c r="BZ34" s="374"/>
      <c r="CA34" s="374"/>
      <c r="CB34" s="374"/>
      <c r="CC34" s="374"/>
      <c r="CD34" s="374"/>
      <c r="CE34" s="374"/>
      <c r="CF34" s="374"/>
      <c r="CG34" s="374"/>
      <c r="CH34" s="374"/>
      <c r="CI34" s="374"/>
      <c r="CJ34" s="374"/>
      <c r="CK34" s="374"/>
      <c r="CL34" s="374"/>
      <c r="CM34" s="374"/>
      <c r="CN34" s="167"/>
      <c r="CO34" s="375">
        <f>IF(CQ34="","",MAX(C34:D43,U34:V43,AM34:AN43,BE34:BF43,BW34:BX43)+1)</f>
        <v>20</v>
      </c>
      <c r="CP34" s="375"/>
      <c r="CQ34" s="374" t="str">
        <f>IF('各会計、関係団体の財政状況及び健全化判断比率'!BS7="","",'各会計、関係団体の財政状況及び健全化判断比率'!BS7)</f>
        <v>金城開発</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国民健康保険特別会計（直診勘定）</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IF('各会計、関係団体の財政状況及び健全化判断比率'!B33="","",'各会計、関係団体の財政状況及び健全化判断比率'!B33)</f>
        <v>工業用水道事業会計</v>
      </c>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IF('各会計、関係団体の財政状況及び健全化判断比率'!B35="","",'各会計、関係団体の財政状況及び健全化判断比率'!B35)</f>
        <v>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15</v>
      </c>
      <c r="BX35" s="375"/>
      <c r="BY35" s="374" t="str">
        <f>IF('各会計、関係団体の財政状況及び健全化判断比率'!B69="","",'各会計、関係団体の財政状況及び健全化判断比率'!B69)</f>
        <v>浜田地区広域行政組合（介護保険）</v>
      </c>
      <c r="BZ35" s="374"/>
      <c r="CA35" s="374"/>
      <c r="CB35" s="374"/>
      <c r="CC35" s="374"/>
      <c r="CD35" s="374"/>
      <c r="CE35" s="374"/>
      <c r="CF35" s="374"/>
      <c r="CG35" s="374"/>
      <c r="CH35" s="374"/>
      <c r="CI35" s="374"/>
      <c r="CJ35" s="374"/>
      <c r="CK35" s="374"/>
      <c r="CL35" s="374"/>
      <c r="CM35" s="374"/>
      <c r="CN35" s="167"/>
      <c r="CO35" s="375">
        <f t="shared" ref="CO35:CO43" si="3">IF(CQ35="","",CO34+1)</f>
        <v>21</v>
      </c>
      <c r="CP35" s="375"/>
      <c r="CQ35" s="374" t="str">
        <f>IF('各会計、関係団体の財政状況及び健全化判断比率'!BS8="","",'各会計、関係団体の財政状況及び健全化判断比率'!BS8)</f>
        <v>ふるさと弥栄振興公社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駐車場事業特別会計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10</v>
      </c>
      <c r="BF36" s="375"/>
      <c r="BG36" s="374" t="str">
        <f>IF('各会計、関係団体の財政状況及び健全化判断比率'!B36="","",'各会計、関係団体の財政状況及び健全化判断比率'!B36)</f>
        <v>農業集落排水事業特別会計</v>
      </c>
      <c r="BH36" s="374"/>
      <c r="BI36" s="374"/>
      <c r="BJ36" s="374"/>
      <c r="BK36" s="374"/>
      <c r="BL36" s="374"/>
      <c r="BM36" s="374"/>
      <c r="BN36" s="374"/>
      <c r="BO36" s="374"/>
      <c r="BP36" s="374"/>
      <c r="BQ36" s="374"/>
      <c r="BR36" s="374"/>
      <c r="BS36" s="374"/>
      <c r="BT36" s="374"/>
      <c r="BU36" s="374"/>
      <c r="BV36" s="167"/>
      <c r="BW36" s="375">
        <f t="shared" si="2"/>
        <v>16</v>
      </c>
      <c r="BX36" s="375"/>
      <c r="BY36" s="374" t="str">
        <f>IF('各会計、関係団体の財政状況及び健全化判断比率'!B70="","",'各会計、関係団体の財政状況及び健全化判断比率'!B70)</f>
        <v>浜田市江津市旧有福村有財産共同管理組合（普通）</v>
      </c>
      <c r="BZ36" s="374"/>
      <c r="CA36" s="374"/>
      <c r="CB36" s="374"/>
      <c r="CC36" s="374"/>
      <c r="CD36" s="374"/>
      <c r="CE36" s="374"/>
      <c r="CF36" s="374"/>
      <c r="CG36" s="374"/>
      <c r="CH36" s="374"/>
      <c r="CI36" s="374"/>
      <c r="CJ36" s="374"/>
      <c r="CK36" s="374"/>
      <c r="CL36" s="374"/>
      <c r="CM36" s="374"/>
      <c r="CN36" s="167"/>
      <c r="CO36" s="375">
        <f t="shared" si="3"/>
        <v>22</v>
      </c>
      <c r="CP36" s="375"/>
      <c r="CQ36" s="374" t="str">
        <f>IF('各会計、関係団体の財政状況及び健全化判断比率'!BS9="","",'各会計、関係団体の財政状況及び健全化判断比率'!BS9)</f>
        <v>島根県西部山村振興財団</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11</v>
      </c>
      <c r="BF37" s="375"/>
      <c r="BG37" s="374" t="str">
        <f>IF('各会計、関係団体の財政状況及び健全化判断比率'!B37="","",'各会計、関係団体の財政状況及び健全化判断比率'!B37)</f>
        <v>漁業集落排水事業特別会計</v>
      </c>
      <c r="BH37" s="374"/>
      <c r="BI37" s="374"/>
      <c r="BJ37" s="374"/>
      <c r="BK37" s="374"/>
      <c r="BL37" s="374"/>
      <c r="BM37" s="374"/>
      <c r="BN37" s="374"/>
      <c r="BO37" s="374"/>
      <c r="BP37" s="374"/>
      <c r="BQ37" s="374"/>
      <c r="BR37" s="374"/>
      <c r="BS37" s="374"/>
      <c r="BT37" s="374"/>
      <c r="BU37" s="374"/>
      <c r="BV37" s="167"/>
      <c r="BW37" s="375">
        <f t="shared" si="2"/>
        <v>17</v>
      </c>
      <c r="BX37" s="375"/>
      <c r="BY37" s="374" t="str">
        <f>IF('各会計、関係団体の財政状況及び健全化判断比率'!B71="","",'各会計、関係団体の財政状況及び健全化判断比率'!B71)</f>
        <v>島根県市町村総合事務組合（普通）</v>
      </c>
      <c r="BZ37" s="374"/>
      <c r="CA37" s="374"/>
      <c r="CB37" s="374"/>
      <c r="CC37" s="374"/>
      <c r="CD37" s="374"/>
      <c r="CE37" s="374"/>
      <c r="CF37" s="374"/>
      <c r="CG37" s="374"/>
      <c r="CH37" s="374"/>
      <c r="CI37" s="374"/>
      <c r="CJ37" s="374"/>
      <c r="CK37" s="374"/>
      <c r="CL37" s="374"/>
      <c r="CM37" s="374"/>
      <c r="CN37" s="167"/>
      <c r="CO37" s="375">
        <f t="shared" si="3"/>
        <v>23</v>
      </c>
      <c r="CP37" s="375"/>
      <c r="CQ37" s="374" t="str">
        <f>IF('各会計、関係団体の財政状況及び健全化判断比率'!BS10="","",'各会計、関係団体の財政状況及び健全化判断比率'!BS10)</f>
        <v>石見ケーブルビジョン</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12</v>
      </c>
      <c r="BF38" s="375"/>
      <c r="BG38" s="374" t="str">
        <f>IF('各会計、関係団体の財政状況及び健全化判断比率'!B38="","",'各会計、関係団体の財政状況及び健全化判断比率'!B38)</f>
        <v>生活排水処理事業特別会計</v>
      </c>
      <c r="BH38" s="374"/>
      <c r="BI38" s="374"/>
      <c r="BJ38" s="374"/>
      <c r="BK38" s="374"/>
      <c r="BL38" s="374"/>
      <c r="BM38" s="374"/>
      <c r="BN38" s="374"/>
      <c r="BO38" s="374"/>
      <c r="BP38" s="374"/>
      <c r="BQ38" s="374"/>
      <c r="BR38" s="374"/>
      <c r="BS38" s="374"/>
      <c r="BT38" s="374"/>
      <c r="BU38" s="374"/>
      <c r="BV38" s="167"/>
      <c r="BW38" s="375">
        <f t="shared" si="2"/>
        <v>18</v>
      </c>
      <c r="BX38" s="375"/>
      <c r="BY38" s="374" t="str">
        <f>IF('各会計、関係団体の財政状況及び健全化判断比率'!B72="","",'各会計、関係団体の財政状況及び健全化判断比率'!B72)</f>
        <v>島根県後期高齢者医療広域連合（普通）</v>
      </c>
      <c r="BZ38" s="374"/>
      <c r="CA38" s="374"/>
      <c r="CB38" s="374"/>
      <c r="CC38" s="374"/>
      <c r="CD38" s="374"/>
      <c r="CE38" s="374"/>
      <c r="CF38" s="374"/>
      <c r="CG38" s="374"/>
      <c r="CH38" s="374"/>
      <c r="CI38" s="374"/>
      <c r="CJ38" s="374"/>
      <c r="CK38" s="374"/>
      <c r="CL38" s="374"/>
      <c r="CM38" s="374"/>
      <c r="CN38" s="167"/>
      <c r="CO38" s="375">
        <f t="shared" si="3"/>
        <v>24</v>
      </c>
      <c r="CP38" s="375"/>
      <c r="CQ38" s="374" t="str">
        <f>IF('各会計、関係団体の財政状況及び健全化判断比率'!BS11="","",'各会計、関係団体の財政状況及び健全化判断比率'!BS11)</f>
        <v>浜田漁港排水浄化管理センター</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f t="shared" si="1"/>
        <v>13</v>
      </c>
      <c r="BF39" s="375"/>
      <c r="BG39" s="374" t="str">
        <f>IF('各会計、関係団体の財政状況及び健全化判断比率'!B39="","",'各会計、関係団体の財政状況及び健全化判断比率'!B39)</f>
        <v>公設水産物仲買売場特別会計</v>
      </c>
      <c r="BH39" s="374"/>
      <c r="BI39" s="374"/>
      <c r="BJ39" s="374"/>
      <c r="BK39" s="374"/>
      <c r="BL39" s="374"/>
      <c r="BM39" s="374"/>
      <c r="BN39" s="374"/>
      <c r="BO39" s="374"/>
      <c r="BP39" s="374"/>
      <c r="BQ39" s="374"/>
      <c r="BR39" s="374"/>
      <c r="BS39" s="374"/>
      <c r="BT39" s="374"/>
      <c r="BU39" s="374"/>
      <c r="BV39" s="167"/>
      <c r="BW39" s="375">
        <f t="shared" si="2"/>
        <v>19</v>
      </c>
      <c r="BX39" s="375"/>
      <c r="BY39" s="374" t="str">
        <f>IF('各会計、関係団体の財政状況及び健全化判断比率'!B73="","",'各会計、関係団体の財政状況及び健全化判断比率'!B73)</f>
        <v>島根県後期高齢者医療広域連合（後期高齢）</v>
      </c>
      <c r="BZ39" s="374"/>
      <c r="CA39" s="374"/>
      <c r="CB39" s="374"/>
      <c r="CC39" s="374"/>
      <c r="CD39" s="374"/>
      <c r="CE39" s="374"/>
      <c r="CF39" s="374"/>
      <c r="CG39" s="374"/>
      <c r="CH39" s="374"/>
      <c r="CI39" s="374"/>
      <c r="CJ39" s="374"/>
      <c r="CK39" s="374"/>
      <c r="CL39" s="374"/>
      <c r="CM39" s="374"/>
      <c r="CN39" s="167"/>
      <c r="CO39" s="375">
        <f t="shared" si="3"/>
        <v>25</v>
      </c>
      <c r="CP39" s="375"/>
      <c r="CQ39" s="374" t="str">
        <f>IF('各会計、関係団体の財政状況及び健全化判断比率'!BS12="","",'各会計、関係団体の財政状況及び健全化判断比率'!BS12)</f>
        <v>ゆうひパーク浜田</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f t="shared" si="3"/>
        <v>26</v>
      </c>
      <c r="CP40" s="375"/>
      <c r="CQ40" s="374" t="str">
        <f>IF('各会計、関係団体の財政状況及び健全化判断比率'!BS13="","",'各会計、関係団体の財政状況及び健全化判断比率'!BS13)</f>
        <v>浜田市土地開発公社</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f t="shared" si="3"/>
        <v>27</v>
      </c>
      <c r="CP41" s="375"/>
      <c r="CQ41" s="374" t="str">
        <f>IF('各会計、関係団体の財政状況及び健全化判断比率'!BS14="","",'各会計、関係団体の財政状況及び健全化判断比率'!BS14)</f>
        <v>浜田市教育文化振興事業団</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f t="shared" si="3"/>
        <v>28</v>
      </c>
      <c r="CP42" s="375"/>
      <c r="CQ42" s="374" t="str">
        <f>IF('各会計、関係団体の財政状況及び健全化判断比率'!BS15="","",'各会計、関係団体の財政状況及び健全化判断比率'!BS15)</f>
        <v>ゆうひパーク三隅</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f t="shared" si="3"/>
        <v>29</v>
      </c>
      <c r="CP43" s="375"/>
      <c r="CQ43" s="374" t="str">
        <f>IF('各会計、関係団体の財政状況及び健全化判断比率'!BS16="","",'各会計、関係団体の財政状況及び健全化判断比率'!BS16)</f>
        <v>三隅町農業支援センターみらい</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4" t="s">
        <v>529</v>
      </c>
      <c r="D34" s="1184"/>
      <c r="E34" s="1185"/>
      <c r="F34" s="32">
        <v>2.8</v>
      </c>
      <c r="G34" s="33">
        <v>3.25</v>
      </c>
      <c r="H34" s="33">
        <v>3.31</v>
      </c>
      <c r="I34" s="33">
        <v>3.22</v>
      </c>
      <c r="J34" s="34">
        <v>2.91</v>
      </c>
      <c r="K34" s="22"/>
      <c r="L34" s="22"/>
      <c r="M34" s="22"/>
      <c r="N34" s="22"/>
      <c r="O34" s="22"/>
      <c r="P34" s="22"/>
    </row>
    <row r="35" spans="1:16" ht="39" customHeight="1">
      <c r="A35" s="22"/>
      <c r="B35" s="35"/>
      <c r="C35" s="1178" t="s">
        <v>530</v>
      </c>
      <c r="D35" s="1179"/>
      <c r="E35" s="1180"/>
      <c r="F35" s="36">
        <v>1.67</v>
      </c>
      <c r="G35" s="37">
        <v>1.81</v>
      </c>
      <c r="H35" s="37">
        <v>3.56</v>
      </c>
      <c r="I35" s="37">
        <v>3.02</v>
      </c>
      <c r="J35" s="38">
        <v>2.69</v>
      </c>
      <c r="K35" s="22"/>
      <c r="L35" s="22"/>
      <c r="M35" s="22"/>
      <c r="N35" s="22"/>
      <c r="O35" s="22"/>
      <c r="P35" s="22"/>
    </row>
    <row r="36" spans="1:16" ht="39" customHeight="1">
      <c r="A36" s="22"/>
      <c r="B36" s="35"/>
      <c r="C36" s="1178" t="s">
        <v>531</v>
      </c>
      <c r="D36" s="1179"/>
      <c r="E36" s="1180"/>
      <c r="F36" s="36">
        <v>2.19</v>
      </c>
      <c r="G36" s="37">
        <v>2.23</v>
      </c>
      <c r="H36" s="37">
        <v>2.2799999999999998</v>
      </c>
      <c r="I36" s="37">
        <v>2.2999999999999998</v>
      </c>
      <c r="J36" s="38">
        <v>2.35</v>
      </c>
      <c r="K36" s="22"/>
      <c r="L36" s="22"/>
      <c r="M36" s="22"/>
      <c r="N36" s="22"/>
      <c r="O36" s="22"/>
      <c r="P36" s="22"/>
    </row>
    <row r="37" spans="1:16" ht="39" customHeight="1">
      <c r="A37" s="22"/>
      <c r="B37" s="35"/>
      <c r="C37" s="1178" t="s">
        <v>532</v>
      </c>
      <c r="D37" s="1179"/>
      <c r="E37" s="1180"/>
      <c r="F37" s="36">
        <v>0.72</v>
      </c>
      <c r="G37" s="37">
        <v>0.33</v>
      </c>
      <c r="H37" s="37">
        <v>0.3</v>
      </c>
      <c r="I37" s="37">
        <v>0.16</v>
      </c>
      <c r="J37" s="38">
        <v>1.35</v>
      </c>
      <c r="K37" s="22"/>
      <c r="L37" s="22"/>
      <c r="M37" s="22"/>
      <c r="N37" s="22"/>
      <c r="O37" s="22"/>
      <c r="P37" s="22"/>
    </row>
    <row r="38" spans="1:16" ht="39" customHeight="1">
      <c r="A38" s="22"/>
      <c r="B38" s="35"/>
      <c r="C38" s="1178" t="s">
        <v>533</v>
      </c>
      <c r="D38" s="1179"/>
      <c r="E38" s="1180"/>
      <c r="F38" s="36">
        <v>7.0000000000000007E-2</v>
      </c>
      <c r="G38" s="37">
        <v>0.06</v>
      </c>
      <c r="H38" s="37">
        <v>0.06</v>
      </c>
      <c r="I38" s="37">
        <v>7.0000000000000007E-2</v>
      </c>
      <c r="J38" s="38">
        <v>0.08</v>
      </c>
      <c r="K38" s="22"/>
      <c r="L38" s="22"/>
      <c r="M38" s="22"/>
      <c r="N38" s="22"/>
      <c r="O38" s="22"/>
      <c r="P38" s="22"/>
    </row>
    <row r="39" spans="1:16" ht="39" customHeight="1">
      <c r="A39" s="22"/>
      <c r="B39" s="35"/>
      <c r="C39" s="1178" t="s">
        <v>534</v>
      </c>
      <c r="D39" s="1179"/>
      <c r="E39" s="1180"/>
      <c r="F39" s="36">
        <v>0</v>
      </c>
      <c r="G39" s="37">
        <v>0.01</v>
      </c>
      <c r="H39" s="37">
        <v>0.01</v>
      </c>
      <c r="I39" s="37">
        <v>0.01</v>
      </c>
      <c r="J39" s="38">
        <v>0</v>
      </c>
      <c r="K39" s="22"/>
      <c r="L39" s="22"/>
      <c r="M39" s="22"/>
      <c r="N39" s="22"/>
      <c r="O39" s="22"/>
      <c r="P39" s="22"/>
    </row>
    <row r="40" spans="1:16" ht="39" customHeight="1">
      <c r="A40" s="22"/>
      <c r="B40" s="35"/>
      <c r="C40" s="1178" t="s">
        <v>535</v>
      </c>
      <c r="D40" s="1179"/>
      <c r="E40" s="1180"/>
      <c r="F40" s="36">
        <v>0</v>
      </c>
      <c r="G40" s="37">
        <v>0</v>
      </c>
      <c r="H40" s="37">
        <v>0</v>
      </c>
      <c r="I40" s="37">
        <v>0</v>
      </c>
      <c r="J40" s="38">
        <v>0</v>
      </c>
      <c r="K40" s="22"/>
      <c r="L40" s="22"/>
      <c r="M40" s="22"/>
      <c r="N40" s="22"/>
      <c r="O40" s="22"/>
      <c r="P40" s="22"/>
    </row>
    <row r="41" spans="1:16" ht="39" customHeight="1">
      <c r="A41" s="22"/>
      <c r="B41" s="35"/>
      <c r="C41" s="1178" t="s">
        <v>536</v>
      </c>
      <c r="D41" s="1179"/>
      <c r="E41" s="1180"/>
      <c r="F41" s="36">
        <v>0</v>
      </c>
      <c r="G41" s="37">
        <v>0</v>
      </c>
      <c r="H41" s="37">
        <v>0</v>
      </c>
      <c r="I41" s="37">
        <v>0</v>
      </c>
      <c r="J41" s="38">
        <v>0</v>
      </c>
      <c r="K41" s="22"/>
      <c r="L41" s="22"/>
      <c r="M41" s="22"/>
      <c r="N41" s="22"/>
      <c r="O41" s="22"/>
      <c r="P41" s="22"/>
    </row>
    <row r="42" spans="1:16" ht="39" customHeight="1">
      <c r="A42" s="22"/>
      <c r="B42" s="39"/>
      <c r="C42" s="1178" t="s">
        <v>537</v>
      </c>
      <c r="D42" s="1179"/>
      <c r="E42" s="1180"/>
      <c r="F42" s="36" t="s">
        <v>485</v>
      </c>
      <c r="G42" s="37" t="s">
        <v>485</v>
      </c>
      <c r="H42" s="37" t="s">
        <v>485</v>
      </c>
      <c r="I42" s="37" t="s">
        <v>485</v>
      </c>
      <c r="J42" s="38" t="s">
        <v>485</v>
      </c>
      <c r="K42" s="22"/>
      <c r="L42" s="22"/>
      <c r="M42" s="22"/>
      <c r="N42" s="22"/>
      <c r="O42" s="22"/>
      <c r="P42" s="22"/>
    </row>
    <row r="43" spans="1:16" ht="39" customHeight="1" thickBot="1">
      <c r="A43" s="22"/>
      <c r="B43" s="40"/>
      <c r="C43" s="1181" t="s">
        <v>538</v>
      </c>
      <c r="D43" s="1182"/>
      <c r="E43" s="1183"/>
      <c r="F43" s="41">
        <v>0</v>
      </c>
      <c r="G43" s="42">
        <v>0.02</v>
      </c>
      <c r="H43" s="42">
        <v>0</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4" t="s">
        <v>11</v>
      </c>
      <c r="C45" s="1195"/>
      <c r="D45" s="58"/>
      <c r="E45" s="1200" t="s">
        <v>12</v>
      </c>
      <c r="F45" s="1200"/>
      <c r="G45" s="1200"/>
      <c r="H45" s="1200"/>
      <c r="I45" s="1200"/>
      <c r="J45" s="1201"/>
      <c r="K45" s="59">
        <v>4892</v>
      </c>
      <c r="L45" s="60">
        <v>4766</v>
      </c>
      <c r="M45" s="60">
        <v>4716</v>
      </c>
      <c r="N45" s="60">
        <v>4684</v>
      </c>
      <c r="O45" s="61">
        <v>4932</v>
      </c>
      <c r="P45" s="48"/>
      <c r="Q45" s="48"/>
      <c r="R45" s="48"/>
      <c r="S45" s="48"/>
      <c r="T45" s="48"/>
      <c r="U45" s="48"/>
    </row>
    <row r="46" spans="1:21" ht="30.75" customHeight="1">
      <c r="A46" s="48"/>
      <c r="B46" s="1196"/>
      <c r="C46" s="1197"/>
      <c r="D46" s="62"/>
      <c r="E46" s="1188" t="s">
        <v>13</v>
      </c>
      <c r="F46" s="1188"/>
      <c r="G46" s="1188"/>
      <c r="H46" s="1188"/>
      <c r="I46" s="1188"/>
      <c r="J46" s="1189"/>
      <c r="K46" s="63" t="s">
        <v>485</v>
      </c>
      <c r="L46" s="64" t="s">
        <v>485</v>
      </c>
      <c r="M46" s="64" t="s">
        <v>485</v>
      </c>
      <c r="N46" s="64" t="s">
        <v>485</v>
      </c>
      <c r="O46" s="65" t="s">
        <v>485</v>
      </c>
      <c r="P46" s="48"/>
      <c r="Q46" s="48"/>
      <c r="R46" s="48"/>
      <c r="S46" s="48"/>
      <c r="T46" s="48"/>
      <c r="U46" s="48"/>
    </row>
    <row r="47" spans="1:21" ht="30.75" customHeight="1">
      <c r="A47" s="48"/>
      <c r="B47" s="1196"/>
      <c r="C47" s="1197"/>
      <c r="D47" s="62"/>
      <c r="E47" s="1188" t="s">
        <v>14</v>
      </c>
      <c r="F47" s="1188"/>
      <c r="G47" s="1188"/>
      <c r="H47" s="1188"/>
      <c r="I47" s="1188"/>
      <c r="J47" s="1189"/>
      <c r="K47" s="63">
        <v>20</v>
      </c>
      <c r="L47" s="64">
        <v>17</v>
      </c>
      <c r="M47" s="64">
        <v>17</v>
      </c>
      <c r="N47" s="64">
        <v>17</v>
      </c>
      <c r="O47" s="65">
        <v>17</v>
      </c>
      <c r="P47" s="48"/>
      <c r="Q47" s="48"/>
      <c r="R47" s="48"/>
      <c r="S47" s="48"/>
      <c r="T47" s="48"/>
      <c r="U47" s="48"/>
    </row>
    <row r="48" spans="1:21" ht="30.75" customHeight="1">
      <c r="A48" s="48"/>
      <c r="B48" s="1196"/>
      <c r="C48" s="1197"/>
      <c r="D48" s="62"/>
      <c r="E48" s="1188" t="s">
        <v>15</v>
      </c>
      <c r="F48" s="1188"/>
      <c r="G48" s="1188"/>
      <c r="H48" s="1188"/>
      <c r="I48" s="1188"/>
      <c r="J48" s="1189"/>
      <c r="K48" s="63">
        <v>969</v>
      </c>
      <c r="L48" s="64">
        <v>1018</v>
      </c>
      <c r="M48" s="64">
        <v>1036</v>
      </c>
      <c r="N48" s="64">
        <v>1040</v>
      </c>
      <c r="O48" s="65">
        <v>1086</v>
      </c>
      <c r="P48" s="48"/>
      <c r="Q48" s="48"/>
      <c r="R48" s="48"/>
      <c r="S48" s="48"/>
      <c r="T48" s="48"/>
      <c r="U48" s="48"/>
    </row>
    <row r="49" spans="1:21" ht="30.75" customHeight="1">
      <c r="A49" s="48"/>
      <c r="B49" s="1196"/>
      <c r="C49" s="1197"/>
      <c r="D49" s="62"/>
      <c r="E49" s="1188" t="s">
        <v>16</v>
      </c>
      <c r="F49" s="1188"/>
      <c r="G49" s="1188"/>
      <c r="H49" s="1188"/>
      <c r="I49" s="1188"/>
      <c r="J49" s="1189"/>
      <c r="K49" s="63">
        <v>379</v>
      </c>
      <c r="L49" s="64">
        <v>379</v>
      </c>
      <c r="M49" s="64">
        <v>379</v>
      </c>
      <c r="N49" s="64">
        <v>379</v>
      </c>
      <c r="O49" s="65">
        <v>379</v>
      </c>
      <c r="P49" s="48"/>
      <c r="Q49" s="48"/>
      <c r="R49" s="48"/>
      <c r="S49" s="48"/>
      <c r="T49" s="48"/>
      <c r="U49" s="48"/>
    </row>
    <row r="50" spans="1:21" ht="30.75" customHeight="1">
      <c r="A50" s="48"/>
      <c r="B50" s="1196"/>
      <c r="C50" s="1197"/>
      <c r="D50" s="62"/>
      <c r="E50" s="1188" t="s">
        <v>17</v>
      </c>
      <c r="F50" s="1188"/>
      <c r="G50" s="1188"/>
      <c r="H50" s="1188"/>
      <c r="I50" s="1188"/>
      <c r="J50" s="1189"/>
      <c r="K50" s="63">
        <v>6</v>
      </c>
      <c r="L50" s="64">
        <v>6</v>
      </c>
      <c r="M50" s="64">
        <v>5</v>
      </c>
      <c r="N50" s="64" t="s">
        <v>485</v>
      </c>
      <c r="O50" s="65" t="s">
        <v>485</v>
      </c>
      <c r="P50" s="48"/>
      <c r="Q50" s="48"/>
      <c r="R50" s="48"/>
      <c r="S50" s="48"/>
      <c r="T50" s="48"/>
      <c r="U50" s="48"/>
    </row>
    <row r="51" spans="1:21" ht="30.75" customHeight="1">
      <c r="A51" s="48"/>
      <c r="B51" s="1198"/>
      <c r="C51" s="1199"/>
      <c r="D51" s="66"/>
      <c r="E51" s="1188" t="s">
        <v>18</v>
      </c>
      <c r="F51" s="1188"/>
      <c r="G51" s="1188"/>
      <c r="H51" s="1188"/>
      <c r="I51" s="1188"/>
      <c r="J51" s="1189"/>
      <c r="K51" s="63" t="s">
        <v>485</v>
      </c>
      <c r="L51" s="64" t="s">
        <v>485</v>
      </c>
      <c r="M51" s="64" t="s">
        <v>485</v>
      </c>
      <c r="N51" s="64" t="s">
        <v>485</v>
      </c>
      <c r="O51" s="65" t="s">
        <v>485</v>
      </c>
      <c r="P51" s="48"/>
      <c r="Q51" s="48"/>
      <c r="R51" s="48"/>
      <c r="S51" s="48"/>
      <c r="T51" s="48"/>
      <c r="U51" s="48"/>
    </row>
    <row r="52" spans="1:21" ht="30.75" customHeight="1">
      <c r="A52" s="48"/>
      <c r="B52" s="1186" t="s">
        <v>19</v>
      </c>
      <c r="C52" s="1187"/>
      <c r="D52" s="66"/>
      <c r="E52" s="1188" t="s">
        <v>20</v>
      </c>
      <c r="F52" s="1188"/>
      <c r="G52" s="1188"/>
      <c r="H52" s="1188"/>
      <c r="I52" s="1188"/>
      <c r="J52" s="1189"/>
      <c r="K52" s="63">
        <v>4060</v>
      </c>
      <c r="L52" s="64">
        <v>4130</v>
      </c>
      <c r="M52" s="64">
        <v>4528</v>
      </c>
      <c r="N52" s="64">
        <v>4574</v>
      </c>
      <c r="O52" s="65">
        <v>4768</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2206</v>
      </c>
      <c r="L53" s="69">
        <v>2056</v>
      </c>
      <c r="M53" s="69">
        <v>1625</v>
      </c>
      <c r="N53" s="69">
        <v>1546</v>
      </c>
      <c r="O53" s="70">
        <v>1646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Q39" sqref="Q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214" t="s">
        <v>24</v>
      </c>
      <c r="C41" s="1215"/>
      <c r="D41" s="81"/>
      <c r="E41" s="1216" t="s">
        <v>25</v>
      </c>
      <c r="F41" s="1216"/>
      <c r="G41" s="1216"/>
      <c r="H41" s="1217"/>
      <c r="I41" s="82">
        <v>52125</v>
      </c>
      <c r="J41" s="83">
        <v>52986</v>
      </c>
      <c r="K41" s="83">
        <v>54724</v>
      </c>
      <c r="L41" s="83">
        <v>56217</v>
      </c>
      <c r="M41" s="84">
        <v>55886</v>
      </c>
    </row>
    <row r="42" spans="2:13" ht="27.75" customHeight="1">
      <c r="B42" s="1204"/>
      <c r="C42" s="1205"/>
      <c r="D42" s="85"/>
      <c r="E42" s="1208" t="s">
        <v>26</v>
      </c>
      <c r="F42" s="1208"/>
      <c r="G42" s="1208"/>
      <c r="H42" s="1209"/>
      <c r="I42" s="86">
        <v>10</v>
      </c>
      <c r="J42" s="87">
        <v>5</v>
      </c>
      <c r="K42" s="87" t="s">
        <v>485</v>
      </c>
      <c r="L42" s="87" t="s">
        <v>485</v>
      </c>
      <c r="M42" s="88" t="s">
        <v>485</v>
      </c>
    </row>
    <row r="43" spans="2:13" ht="27.75" customHeight="1">
      <c r="B43" s="1204"/>
      <c r="C43" s="1205"/>
      <c r="D43" s="85"/>
      <c r="E43" s="1208" t="s">
        <v>27</v>
      </c>
      <c r="F43" s="1208"/>
      <c r="G43" s="1208"/>
      <c r="H43" s="1209"/>
      <c r="I43" s="86">
        <v>16412</v>
      </c>
      <c r="J43" s="87">
        <v>16533</v>
      </c>
      <c r="K43" s="87">
        <v>16474</v>
      </c>
      <c r="L43" s="87">
        <v>16034</v>
      </c>
      <c r="M43" s="88">
        <v>15310</v>
      </c>
    </row>
    <row r="44" spans="2:13" ht="27.75" customHeight="1">
      <c r="B44" s="1204"/>
      <c r="C44" s="1205"/>
      <c r="D44" s="85"/>
      <c r="E44" s="1208" t="s">
        <v>28</v>
      </c>
      <c r="F44" s="1208"/>
      <c r="G44" s="1208"/>
      <c r="H44" s="1209"/>
      <c r="I44" s="86">
        <v>2828</v>
      </c>
      <c r="J44" s="87">
        <v>2493</v>
      </c>
      <c r="K44" s="87">
        <v>2153</v>
      </c>
      <c r="L44" s="87">
        <v>1807</v>
      </c>
      <c r="M44" s="88">
        <v>1456</v>
      </c>
    </row>
    <row r="45" spans="2:13" ht="27.75" customHeight="1">
      <c r="B45" s="1204"/>
      <c r="C45" s="1205"/>
      <c r="D45" s="85"/>
      <c r="E45" s="1208" t="s">
        <v>29</v>
      </c>
      <c r="F45" s="1208"/>
      <c r="G45" s="1208"/>
      <c r="H45" s="1209"/>
      <c r="I45" s="86">
        <v>5548</v>
      </c>
      <c r="J45" s="87">
        <v>5492</v>
      </c>
      <c r="K45" s="87">
        <v>5098</v>
      </c>
      <c r="L45" s="87">
        <v>4927</v>
      </c>
      <c r="M45" s="88">
        <v>4971</v>
      </c>
    </row>
    <row r="46" spans="2:13" ht="27.75" customHeight="1">
      <c r="B46" s="1204"/>
      <c r="C46" s="1205"/>
      <c r="D46" s="89"/>
      <c r="E46" s="1208" t="s">
        <v>30</v>
      </c>
      <c r="F46" s="1208"/>
      <c r="G46" s="1208"/>
      <c r="H46" s="1209"/>
      <c r="I46" s="86" t="s">
        <v>485</v>
      </c>
      <c r="J46" s="87" t="s">
        <v>485</v>
      </c>
      <c r="K46" s="87" t="s">
        <v>485</v>
      </c>
      <c r="L46" s="87" t="s">
        <v>485</v>
      </c>
      <c r="M46" s="88" t="s">
        <v>485</v>
      </c>
    </row>
    <row r="47" spans="2:13" ht="27.75" customHeight="1">
      <c r="B47" s="1204"/>
      <c r="C47" s="1205"/>
      <c r="D47" s="90"/>
      <c r="E47" s="1218" t="s">
        <v>31</v>
      </c>
      <c r="F47" s="1219"/>
      <c r="G47" s="1219"/>
      <c r="H47" s="1220"/>
      <c r="I47" s="86" t="s">
        <v>485</v>
      </c>
      <c r="J47" s="87" t="s">
        <v>485</v>
      </c>
      <c r="K47" s="87" t="s">
        <v>485</v>
      </c>
      <c r="L47" s="87" t="s">
        <v>485</v>
      </c>
      <c r="M47" s="88" t="s">
        <v>485</v>
      </c>
    </row>
    <row r="48" spans="2:13" ht="27.75" customHeight="1">
      <c r="B48" s="1204"/>
      <c r="C48" s="1205"/>
      <c r="D48" s="85"/>
      <c r="E48" s="1208" t="s">
        <v>32</v>
      </c>
      <c r="F48" s="1208"/>
      <c r="G48" s="1208"/>
      <c r="H48" s="1209"/>
      <c r="I48" s="86" t="s">
        <v>485</v>
      </c>
      <c r="J48" s="87" t="s">
        <v>485</v>
      </c>
      <c r="K48" s="87" t="s">
        <v>485</v>
      </c>
      <c r="L48" s="87" t="s">
        <v>485</v>
      </c>
      <c r="M48" s="88" t="s">
        <v>485</v>
      </c>
    </row>
    <row r="49" spans="2:13" ht="27.75" customHeight="1">
      <c r="B49" s="1206"/>
      <c r="C49" s="1207"/>
      <c r="D49" s="85"/>
      <c r="E49" s="1208" t="s">
        <v>33</v>
      </c>
      <c r="F49" s="1208"/>
      <c r="G49" s="1208"/>
      <c r="H49" s="1209"/>
      <c r="I49" s="86" t="s">
        <v>485</v>
      </c>
      <c r="J49" s="87" t="s">
        <v>485</v>
      </c>
      <c r="K49" s="87" t="s">
        <v>485</v>
      </c>
      <c r="L49" s="87" t="s">
        <v>485</v>
      </c>
      <c r="M49" s="88" t="s">
        <v>485</v>
      </c>
    </row>
    <row r="50" spans="2:13" ht="27.75" customHeight="1">
      <c r="B50" s="1202" t="s">
        <v>34</v>
      </c>
      <c r="C50" s="1203"/>
      <c r="D50" s="91"/>
      <c r="E50" s="1208" t="s">
        <v>35</v>
      </c>
      <c r="F50" s="1208"/>
      <c r="G50" s="1208"/>
      <c r="H50" s="1209"/>
      <c r="I50" s="86">
        <v>10516</v>
      </c>
      <c r="J50" s="87">
        <v>9760</v>
      </c>
      <c r="K50" s="87">
        <v>10178</v>
      </c>
      <c r="L50" s="87">
        <v>11559</v>
      </c>
      <c r="M50" s="88">
        <v>12619</v>
      </c>
    </row>
    <row r="51" spans="2:13" ht="27.75" customHeight="1">
      <c r="B51" s="1204"/>
      <c r="C51" s="1205"/>
      <c r="D51" s="85"/>
      <c r="E51" s="1208" t="s">
        <v>36</v>
      </c>
      <c r="F51" s="1208"/>
      <c r="G51" s="1208"/>
      <c r="H51" s="1209"/>
      <c r="I51" s="86">
        <v>1564</v>
      </c>
      <c r="J51" s="87">
        <v>1647</v>
      </c>
      <c r="K51" s="87">
        <v>1951</v>
      </c>
      <c r="L51" s="87">
        <v>1822</v>
      </c>
      <c r="M51" s="88">
        <v>1760</v>
      </c>
    </row>
    <row r="52" spans="2:13" ht="27.75" customHeight="1">
      <c r="B52" s="1206"/>
      <c r="C52" s="1207"/>
      <c r="D52" s="85"/>
      <c r="E52" s="1208" t="s">
        <v>37</v>
      </c>
      <c r="F52" s="1208"/>
      <c r="G52" s="1208"/>
      <c r="H52" s="1209"/>
      <c r="I52" s="86">
        <v>45480</v>
      </c>
      <c r="J52" s="87">
        <v>47030</v>
      </c>
      <c r="K52" s="87">
        <v>49088</v>
      </c>
      <c r="L52" s="87">
        <v>50404</v>
      </c>
      <c r="M52" s="88">
        <v>49974</v>
      </c>
    </row>
    <row r="53" spans="2:13" ht="27.75" customHeight="1" thickBot="1">
      <c r="B53" s="1210" t="s">
        <v>21</v>
      </c>
      <c r="C53" s="1211"/>
      <c r="D53" s="92"/>
      <c r="E53" s="1212" t="s">
        <v>38</v>
      </c>
      <c r="F53" s="1212"/>
      <c r="G53" s="1212"/>
      <c r="H53" s="1213"/>
      <c r="I53" s="93">
        <v>19364</v>
      </c>
      <c r="J53" s="94">
        <v>19073</v>
      </c>
      <c r="K53" s="94">
        <v>17234</v>
      </c>
      <c r="L53" s="94">
        <v>15201</v>
      </c>
      <c r="M53" s="95">
        <v>13270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65" sqref="G65:O6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574</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574</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575</v>
      </c>
      <c r="C41" s="248"/>
      <c r="D41" s="248"/>
      <c r="E41" s="248"/>
      <c r="F41" s="248"/>
      <c r="G41" s="248"/>
      <c r="H41" s="248"/>
      <c r="I41" s="248"/>
      <c r="J41" s="248"/>
      <c r="K41" s="248"/>
      <c r="L41" s="248"/>
      <c r="M41" s="248"/>
      <c r="N41" s="248"/>
      <c r="O41" s="248"/>
      <c r="P41" s="249"/>
    </row>
    <row r="42" spans="2:17">
      <c r="B42" s="250"/>
      <c r="C42" s="246"/>
      <c r="D42" s="246"/>
      <c r="E42" s="246"/>
      <c r="F42" s="246"/>
      <c r="G42" s="353" t="s">
        <v>576</v>
      </c>
      <c r="I42" s="354"/>
      <c r="J42" s="354"/>
      <c r="K42" s="354"/>
      <c r="L42" s="246"/>
      <c r="M42" s="246"/>
      <c r="N42" s="246"/>
      <c r="O42" s="246"/>
    </row>
    <row r="43" spans="2:17">
      <c r="B43" s="250"/>
      <c r="C43" s="246"/>
      <c r="D43" s="246"/>
      <c r="E43" s="246"/>
      <c r="F43" s="246"/>
      <c r="G43" s="1235" t="s">
        <v>584</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577</v>
      </c>
    </row>
    <row r="50" spans="1:17">
      <c r="B50" s="250"/>
      <c r="C50" s="246"/>
      <c r="D50" s="246"/>
      <c r="E50" s="246"/>
      <c r="F50" s="246"/>
      <c r="G50" s="1244"/>
      <c r="H50" s="1245"/>
      <c r="I50" s="1245"/>
      <c r="J50" s="1246"/>
      <c r="K50" s="356" t="s">
        <v>524</v>
      </c>
      <c r="L50" s="356" t="s">
        <v>525</v>
      </c>
      <c r="M50" s="356" t="s">
        <v>526</v>
      </c>
      <c r="N50" s="356" t="s">
        <v>527</v>
      </c>
      <c r="O50" s="356" t="s">
        <v>528</v>
      </c>
    </row>
    <row r="51" spans="1:17">
      <c r="B51" s="250"/>
      <c r="C51" s="246"/>
      <c r="D51" s="246"/>
      <c r="E51" s="246"/>
      <c r="F51" s="246"/>
      <c r="G51" s="1247" t="s">
        <v>578</v>
      </c>
      <c r="H51" s="1248"/>
      <c r="I51" s="1253" t="s">
        <v>579</v>
      </c>
      <c r="J51" s="1253"/>
      <c r="K51" s="1256"/>
      <c r="L51" s="1256"/>
      <c r="M51" s="1256"/>
      <c r="N51" s="1221">
        <v>93.1</v>
      </c>
      <c r="O51" s="1221">
        <v>82.6</v>
      </c>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585</v>
      </c>
      <c r="J53" s="1233"/>
      <c r="K53" s="1255"/>
      <c r="L53" s="1255"/>
      <c r="M53" s="1255"/>
      <c r="N53" s="1225">
        <v>49.2</v>
      </c>
      <c r="O53" s="1225">
        <v>50.9</v>
      </c>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580</v>
      </c>
      <c r="H55" s="1228"/>
      <c r="I55" s="1233" t="s">
        <v>579</v>
      </c>
      <c r="J55" s="1233"/>
      <c r="K55" s="1256"/>
      <c r="L55" s="1256"/>
      <c r="M55" s="1256"/>
      <c r="N55" s="1221">
        <v>33.6</v>
      </c>
      <c r="O55" s="1221">
        <v>35.299999999999997</v>
      </c>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586</v>
      </c>
      <c r="J57" s="1223"/>
      <c r="K57" s="1255"/>
      <c r="L57" s="1255"/>
      <c r="M57" s="1255"/>
      <c r="N57" s="1225">
        <v>56.8</v>
      </c>
      <c r="O57" s="1225">
        <v>52.3</v>
      </c>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581</v>
      </c>
      <c r="C63" s="246"/>
      <c r="D63" s="246"/>
      <c r="E63" s="246"/>
      <c r="F63" s="246"/>
      <c r="G63" s="246"/>
      <c r="H63" s="246"/>
      <c r="I63" s="246"/>
      <c r="J63" s="246"/>
      <c r="K63" s="246"/>
      <c r="L63" s="246"/>
      <c r="M63" s="246"/>
      <c r="N63" s="246"/>
      <c r="O63" s="246"/>
    </row>
    <row r="64" spans="1:17">
      <c r="B64" s="250"/>
      <c r="C64" s="246"/>
      <c r="D64" s="246"/>
      <c r="E64" s="246"/>
      <c r="F64" s="246"/>
      <c r="G64" s="353" t="s">
        <v>576</v>
      </c>
      <c r="I64" s="354"/>
      <c r="J64" s="354"/>
      <c r="K64" s="354"/>
      <c r="L64" s="246"/>
      <c r="M64" s="246"/>
      <c r="N64" s="246"/>
      <c r="O64" s="246"/>
    </row>
    <row r="65" spans="2:30">
      <c r="B65" s="250"/>
      <c r="C65" s="246"/>
      <c r="D65" s="246"/>
      <c r="E65" s="246"/>
      <c r="F65" s="246"/>
      <c r="G65" s="1235" t="s">
        <v>587</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582</v>
      </c>
      <c r="I71" s="370"/>
      <c r="J71" s="366"/>
      <c r="K71" s="366"/>
      <c r="L71" s="367"/>
      <c r="M71" s="366"/>
      <c r="N71" s="367"/>
      <c r="O71" s="368"/>
    </row>
    <row r="72" spans="2:30">
      <c r="B72" s="250"/>
      <c r="C72" s="246"/>
      <c r="D72" s="246"/>
      <c r="E72" s="246"/>
      <c r="F72" s="246"/>
      <c r="G72" s="1244"/>
      <c r="H72" s="1245"/>
      <c r="I72" s="1245"/>
      <c r="J72" s="1246"/>
      <c r="K72" s="356" t="s">
        <v>524</v>
      </c>
      <c r="L72" s="356" t="s">
        <v>525</v>
      </c>
      <c r="M72" s="356" t="s">
        <v>526</v>
      </c>
      <c r="N72" s="356" t="s">
        <v>527</v>
      </c>
      <c r="O72" s="356" t="s">
        <v>528</v>
      </c>
    </row>
    <row r="73" spans="2:30">
      <c r="B73" s="250"/>
      <c r="C73" s="246"/>
      <c r="D73" s="246"/>
      <c r="E73" s="246"/>
      <c r="F73" s="246"/>
      <c r="G73" s="1247" t="s">
        <v>578</v>
      </c>
      <c r="H73" s="1248"/>
      <c r="I73" s="1253" t="s">
        <v>579</v>
      </c>
      <c r="J73" s="1253"/>
      <c r="K73" s="1234">
        <v>118.8</v>
      </c>
      <c r="L73" s="1234">
        <v>115.8</v>
      </c>
      <c r="M73" s="1221">
        <v>106.5</v>
      </c>
      <c r="N73" s="1221">
        <v>93.1</v>
      </c>
      <c r="O73" s="1221">
        <v>82.6</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583</v>
      </c>
      <c r="J75" s="1233"/>
      <c r="K75" s="1225">
        <v>14.5</v>
      </c>
      <c r="L75" s="1225">
        <v>13.4</v>
      </c>
      <c r="M75" s="1225">
        <v>12</v>
      </c>
      <c r="N75" s="1225">
        <v>10.6</v>
      </c>
      <c r="O75" s="1225">
        <v>9.9</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580</v>
      </c>
      <c r="H77" s="1228"/>
      <c r="I77" s="1233" t="s">
        <v>579</v>
      </c>
      <c r="J77" s="1233"/>
      <c r="K77" s="1234">
        <v>58.2</v>
      </c>
      <c r="L77" s="1234">
        <v>50.3</v>
      </c>
      <c r="M77" s="1221">
        <v>45.9</v>
      </c>
      <c r="N77" s="1221">
        <v>33.6</v>
      </c>
      <c r="O77" s="1221">
        <v>35.299999999999997</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583</v>
      </c>
      <c r="J79" s="1223"/>
      <c r="K79" s="1224">
        <v>10.3</v>
      </c>
      <c r="L79" s="1224">
        <v>9.6</v>
      </c>
      <c r="M79" s="1224">
        <v>8.8000000000000007</v>
      </c>
      <c r="N79" s="1224">
        <v>7</v>
      </c>
      <c r="O79" s="1224">
        <v>6.9</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zoomScaleNormal="100" zoomScaleSheetLayoutView="55" workbookViewId="0">
      <selection activeCell="U15" sqref="U15"/>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523</v>
      </c>
      <c r="G2" s="113"/>
      <c r="H2" s="114"/>
    </row>
    <row r="3" spans="1:8">
      <c r="A3" s="110" t="s">
        <v>516</v>
      </c>
      <c r="B3" s="115"/>
      <c r="C3" s="116"/>
      <c r="D3" s="117">
        <v>103138</v>
      </c>
      <c r="E3" s="118"/>
      <c r="F3" s="119">
        <v>50880</v>
      </c>
      <c r="G3" s="120"/>
      <c r="H3" s="121"/>
    </row>
    <row r="4" spans="1:8">
      <c r="A4" s="122"/>
      <c r="B4" s="123"/>
      <c r="C4" s="124"/>
      <c r="D4" s="125">
        <v>63007</v>
      </c>
      <c r="E4" s="126"/>
      <c r="F4" s="127">
        <v>26879</v>
      </c>
      <c r="G4" s="128"/>
      <c r="H4" s="129"/>
    </row>
    <row r="5" spans="1:8">
      <c r="A5" s="110" t="s">
        <v>518</v>
      </c>
      <c r="B5" s="115"/>
      <c r="C5" s="116"/>
      <c r="D5" s="117">
        <v>126777</v>
      </c>
      <c r="E5" s="118"/>
      <c r="F5" s="119">
        <v>63956</v>
      </c>
      <c r="G5" s="120"/>
      <c r="H5" s="121"/>
    </row>
    <row r="6" spans="1:8">
      <c r="A6" s="122"/>
      <c r="B6" s="123"/>
      <c r="C6" s="124"/>
      <c r="D6" s="125">
        <v>65692</v>
      </c>
      <c r="E6" s="126"/>
      <c r="F6" s="127">
        <v>29239</v>
      </c>
      <c r="G6" s="128"/>
      <c r="H6" s="129"/>
    </row>
    <row r="7" spans="1:8">
      <c r="A7" s="110" t="s">
        <v>519</v>
      </c>
      <c r="B7" s="115"/>
      <c r="C7" s="116"/>
      <c r="D7" s="117">
        <v>130119</v>
      </c>
      <c r="E7" s="118"/>
      <c r="F7" s="119">
        <v>66255</v>
      </c>
      <c r="G7" s="120"/>
      <c r="H7" s="121"/>
    </row>
    <row r="8" spans="1:8">
      <c r="A8" s="122"/>
      <c r="B8" s="123"/>
      <c r="C8" s="124"/>
      <c r="D8" s="125">
        <v>57486</v>
      </c>
      <c r="E8" s="126"/>
      <c r="F8" s="127">
        <v>31822</v>
      </c>
      <c r="G8" s="128"/>
      <c r="H8" s="129"/>
    </row>
    <row r="9" spans="1:8">
      <c r="A9" s="110" t="s">
        <v>520</v>
      </c>
      <c r="B9" s="115"/>
      <c r="C9" s="116"/>
      <c r="D9" s="117">
        <v>114807</v>
      </c>
      <c r="E9" s="118"/>
      <c r="F9" s="119">
        <v>47278</v>
      </c>
      <c r="G9" s="120"/>
      <c r="H9" s="121"/>
    </row>
    <row r="10" spans="1:8">
      <c r="A10" s="122"/>
      <c r="B10" s="123"/>
      <c r="C10" s="124"/>
      <c r="D10" s="125">
        <v>60763</v>
      </c>
      <c r="E10" s="126"/>
      <c r="F10" s="127">
        <v>24096</v>
      </c>
      <c r="G10" s="128"/>
      <c r="H10" s="129"/>
    </row>
    <row r="11" spans="1:8">
      <c r="A11" s="110" t="s">
        <v>521</v>
      </c>
      <c r="B11" s="115"/>
      <c r="C11" s="116"/>
      <c r="D11" s="117">
        <v>90256</v>
      </c>
      <c r="E11" s="118"/>
      <c r="F11" s="119">
        <v>44504</v>
      </c>
      <c r="G11" s="120"/>
      <c r="H11" s="121"/>
    </row>
    <row r="12" spans="1:8">
      <c r="A12" s="122"/>
      <c r="B12" s="123"/>
      <c r="C12" s="130"/>
      <c r="D12" s="125">
        <v>47016</v>
      </c>
      <c r="E12" s="126"/>
      <c r="F12" s="127">
        <v>25876</v>
      </c>
      <c r="G12" s="128"/>
      <c r="H12" s="129"/>
    </row>
    <row r="13" spans="1:8">
      <c r="A13" s="110"/>
      <c r="B13" s="115"/>
      <c r="C13" s="131"/>
      <c r="D13" s="132">
        <v>113019</v>
      </c>
      <c r="E13" s="133"/>
      <c r="F13" s="134">
        <v>54575</v>
      </c>
      <c r="G13" s="135"/>
      <c r="H13" s="121"/>
    </row>
    <row r="14" spans="1:8">
      <c r="A14" s="122"/>
      <c r="B14" s="123"/>
      <c r="C14" s="124"/>
      <c r="D14" s="125">
        <v>58793</v>
      </c>
      <c r="E14" s="126"/>
      <c r="F14" s="127">
        <v>27582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1.68</v>
      </c>
      <c r="C19" s="136">
        <f>ROUND(VALUE(SUBSTITUTE(実質収支比率等に係る経年分析!G$48,"▲","-")),2)</f>
        <v>1.81</v>
      </c>
      <c r="D19" s="136">
        <f>ROUND(VALUE(SUBSTITUTE(実質収支比率等に係る経年分析!H$48,"▲","-")),2)</f>
        <v>3.57</v>
      </c>
      <c r="E19" s="136">
        <f>ROUND(VALUE(SUBSTITUTE(実質収支比率等に係る経年分析!I$48,"▲","-")),2)</f>
        <v>3.03</v>
      </c>
      <c r="F19" s="136">
        <f>ROUND(VALUE(SUBSTITUTE(実質収支比率等に係る経年分析!J$48,"▲","-")),2)</f>
        <v>2.7</v>
      </c>
    </row>
    <row r="20" spans="1:11">
      <c r="A20" s="136" t="s">
        <v>43</v>
      </c>
      <c r="B20" s="136">
        <f>ROUND(VALUE(SUBSTITUTE(実質収支比率等に係る経年分析!F$47,"▲","-")),2)</f>
        <v>15.89</v>
      </c>
      <c r="C20" s="136">
        <f>ROUND(VALUE(SUBSTITUTE(実質収支比率等に係る経年分析!G$47,"▲","-")),2)</f>
        <v>16.03</v>
      </c>
      <c r="D20" s="136">
        <f>ROUND(VALUE(SUBSTITUTE(実質収支比率等に係る経年分析!H$47,"▲","-")),2)</f>
        <v>16.88</v>
      </c>
      <c r="E20" s="136">
        <f>ROUND(VALUE(SUBSTITUTE(実質収支比率等に係る経年分析!I$47,"▲","-")),2)</f>
        <v>18.510000000000002</v>
      </c>
      <c r="F20" s="136">
        <f>ROUND(VALUE(SUBSTITUTE(実質収支比率等に係る経年分析!J$47,"▲","-")),2)</f>
        <v>20.16</v>
      </c>
    </row>
    <row r="21" spans="1:11">
      <c r="A21" s="136" t="s">
        <v>44</v>
      </c>
      <c r="B21" s="136">
        <f>IF(ISNUMBER(VALUE(SUBSTITUTE(実質収支比率等に係る経年分析!F$49,"▲","-"))),ROUND(VALUE(SUBSTITUTE(実質収支比率等に係る経年分析!F$49,"▲","-")),2),NA())</f>
        <v>4.91</v>
      </c>
      <c r="C21" s="136">
        <f>IF(ISNUMBER(VALUE(SUBSTITUTE(実質収支比率等に係る経年分析!G$49,"▲","-"))),ROUND(VALUE(SUBSTITUTE(実質収支比率等に係る経年分析!G$49,"▲","-")),2),NA())</f>
        <v>7.56</v>
      </c>
      <c r="D21" s="136">
        <f>IF(ISNUMBER(VALUE(SUBSTITUTE(実質収支比率等に係る経年分析!H$49,"▲","-"))),ROUND(VALUE(SUBSTITUTE(実質収支比率等に係る経年分析!H$49,"▲","-")),2),NA())</f>
        <v>7.22</v>
      </c>
      <c r="E21" s="136">
        <f>IF(ISNUMBER(VALUE(SUBSTITUTE(実質収支比率等に係る経年分析!I$49,"▲","-"))),ROUND(VALUE(SUBSTITUTE(実質収支比率等に係る経年分析!I$49,"▲","-")),2),NA())</f>
        <v>5.12</v>
      </c>
      <c r="F21" s="136">
        <f>IF(ISNUMBER(VALUE(SUBSTITUTE(実質収支比率等に係る経年分析!J$49,"▲","-"))),ROUND(VALUE(SUBSTITUTE(実質収支比率等に係る経年分析!J$49,"▲","-")),2),NA())</f>
        <v>4.08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公設水産物仲買売場特別会計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7.0000000000000007E-2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7.0000000000000007E-2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0.08</v>
      </c>
    </row>
    <row r="33" spans="1:16">
      <c r="A33" s="137" t="str">
        <f>IF(連結実質赤字比率に係る赤字・黒字の構成分析!C$37="",NA(),連結実質赤字比率に係る赤字・黒字の構成分析!C$37)</f>
        <v>国民健康保険特別会計（事業勘定）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1.35</v>
      </c>
    </row>
    <row r="34" spans="1:16">
      <c r="A34" s="137" t="str">
        <f>IF(連結実質赤字比率に係る赤字・黒字の構成分析!C$36="",NA(),連結実質赤字比率に係る赤字・黒字の構成分析!C$36)</f>
        <v>工業用水道事業会計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2.19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2.23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2.2799999999999998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2.2999999999999998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2.35</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1.67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1.81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3.56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3.02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2.69</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3.25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3.31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3.22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2.91</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4060</v>
      </c>
      <c r="E42" s="138"/>
      <c r="F42" s="138"/>
      <c r="G42" s="138">
        <f>'実質公債費比率（分子）の構造'!L$52</f>
        <v>4130</v>
      </c>
      <c r="H42" s="138"/>
      <c r="I42" s="138"/>
      <c r="J42" s="138">
        <f>'実質公債費比率（分子）の構造'!M$52</f>
        <v>4528</v>
      </c>
      <c r="K42" s="138"/>
      <c r="L42" s="138"/>
      <c r="M42" s="138">
        <f>'実質公債費比率（分子）の構造'!N$52</f>
        <v>4574</v>
      </c>
      <c r="N42" s="138"/>
      <c r="O42" s="138"/>
      <c r="P42" s="138">
        <f>'実質公債費比率（分子）の構造'!O$52</f>
        <v>4768</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6</v>
      </c>
      <c r="C44" s="138"/>
      <c r="D44" s="138"/>
      <c r="E44" s="138">
        <f>'実質公債費比率（分子）の構造'!L$50</f>
        <v>6</v>
      </c>
      <c r="F44" s="138"/>
      <c r="G44" s="138"/>
      <c r="H44" s="138">
        <f>'実質公債費比率（分子）の構造'!M$50</f>
        <v>5</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379</v>
      </c>
      <c r="C45" s="138"/>
      <c r="D45" s="138"/>
      <c r="E45" s="138">
        <f>'実質公債費比率（分子）の構造'!L$49</f>
        <v>379</v>
      </c>
      <c r="F45" s="138"/>
      <c r="G45" s="138"/>
      <c r="H45" s="138">
        <f>'実質公債費比率（分子）の構造'!M$49</f>
        <v>379</v>
      </c>
      <c r="I45" s="138"/>
      <c r="J45" s="138"/>
      <c r="K45" s="138">
        <f>'実質公債費比率（分子）の構造'!N$49</f>
        <v>379</v>
      </c>
      <c r="L45" s="138"/>
      <c r="M45" s="138"/>
      <c r="N45" s="138">
        <f>'実質公債費比率（分子）の構造'!O$49</f>
        <v>379</v>
      </c>
      <c r="O45" s="138"/>
      <c r="P45" s="138"/>
    </row>
    <row r="46" spans="1:16">
      <c r="A46" s="138" t="s">
        <v>55</v>
      </c>
      <c r="B46" s="138">
        <f>'実質公債費比率（分子）の構造'!K$48</f>
        <v>969</v>
      </c>
      <c r="C46" s="138"/>
      <c r="D46" s="138"/>
      <c r="E46" s="138">
        <f>'実質公債費比率（分子）の構造'!L$48</f>
        <v>1018</v>
      </c>
      <c r="F46" s="138"/>
      <c r="G46" s="138"/>
      <c r="H46" s="138">
        <f>'実質公債費比率（分子）の構造'!M$48</f>
        <v>1036</v>
      </c>
      <c r="I46" s="138"/>
      <c r="J46" s="138"/>
      <c r="K46" s="138">
        <f>'実質公債費比率（分子）の構造'!N$48</f>
        <v>1040</v>
      </c>
      <c r="L46" s="138"/>
      <c r="M46" s="138"/>
      <c r="N46" s="138">
        <f>'実質公債費比率（分子）の構造'!O$48</f>
        <v>1086</v>
      </c>
      <c r="O46" s="138"/>
      <c r="P46" s="138"/>
    </row>
    <row r="47" spans="1:16">
      <c r="A47" s="138" t="s">
        <v>56</v>
      </c>
      <c r="B47" s="138">
        <f>'実質公債費比率（分子）の構造'!K$47</f>
        <v>20</v>
      </c>
      <c r="C47" s="138"/>
      <c r="D47" s="138"/>
      <c r="E47" s="138">
        <f>'実質公債費比率（分子）の構造'!L$47</f>
        <v>17</v>
      </c>
      <c r="F47" s="138"/>
      <c r="G47" s="138"/>
      <c r="H47" s="138">
        <f>'実質公債費比率（分子）の構造'!M$47</f>
        <v>17</v>
      </c>
      <c r="I47" s="138"/>
      <c r="J47" s="138"/>
      <c r="K47" s="138">
        <f>'実質公債費比率（分子）の構造'!N$47</f>
        <v>17</v>
      </c>
      <c r="L47" s="138"/>
      <c r="M47" s="138"/>
      <c r="N47" s="138">
        <f>'実質公債費比率（分子）の構造'!O$47</f>
        <v>17</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4892</v>
      </c>
      <c r="C49" s="138"/>
      <c r="D49" s="138"/>
      <c r="E49" s="138">
        <f>'実質公債費比率（分子）の構造'!L$45</f>
        <v>4766</v>
      </c>
      <c r="F49" s="138"/>
      <c r="G49" s="138"/>
      <c r="H49" s="138">
        <f>'実質公債費比率（分子）の構造'!M$45</f>
        <v>4716</v>
      </c>
      <c r="I49" s="138"/>
      <c r="J49" s="138"/>
      <c r="K49" s="138">
        <f>'実質公債費比率（分子）の構造'!N$45</f>
        <v>4684</v>
      </c>
      <c r="L49" s="138"/>
      <c r="M49" s="138"/>
      <c r="N49" s="138">
        <f>'実質公債費比率（分子）の構造'!O$45</f>
        <v>4932</v>
      </c>
      <c r="O49" s="138"/>
      <c r="P49" s="138"/>
    </row>
    <row r="50" spans="1:16">
      <c r="A50" s="138" t="s">
        <v>59</v>
      </c>
      <c r="B50" s="138" t="e">
        <f>NA()</f>
        <v>#N/A</v>
      </c>
      <c r="C50" s="138">
        <f>IF(ISNUMBER('実質公債費比率（分子）の構造'!K$53),'実質公債費比率（分子）の構造'!K$53,NA())</f>
        <v>2206</v>
      </c>
      <c r="D50" s="138" t="e">
        <f>NA()</f>
        <v>#N/A</v>
      </c>
      <c r="E50" s="138" t="e">
        <f>NA()</f>
        <v>#N/A</v>
      </c>
      <c r="F50" s="138">
        <f>IF(ISNUMBER('実質公債費比率（分子）の構造'!L$53),'実質公債費比率（分子）の構造'!L$53,NA())</f>
        <v>2056</v>
      </c>
      <c r="G50" s="138" t="e">
        <f>NA()</f>
        <v>#N/A</v>
      </c>
      <c r="H50" s="138" t="e">
        <f>NA()</f>
        <v>#N/A</v>
      </c>
      <c r="I50" s="138">
        <f>IF(ISNUMBER('実質公債費比率（分子）の構造'!M$53),'実質公債費比率（分子）の構造'!M$53,NA())</f>
        <v>1625</v>
      </c>
      <c r="J50" s="138" t="e">
        <f>NA()</f>
        <v>#N/A</v>
      </c>
      <c r="K50" s="138" t="e">
        <f>NA()</f>
        <v>#N/A</v>
      </c>
      <c r="L50" s="138">
        <f>IF(ISNUMBER('実質公債費比率（分子）の構造'!N$53),'実質公債費比率（分子）の構造'!N$53,NA())</f>
        <v>1546</v>
      </c>
      <c r="M50" s="138" t="e">
        <f>NA()</f>
        <v>#N/A</v>
      </c>
      <c r="N50" s="138" t="e">
        <f>NA()</f>
        <v>#N/A</v>
      </c>
      <c r="O50" s="138">
        <f>IF(ISNUMBER('実質公債費比率（分子）の構造'!O$53),'実質公債費比率（分子）の構造'!O$53,NA())</f>
        <v>1646</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45480</v>
      </c>
      <c r="E56" s="137"/>
      <c r="F56" s="137"/>
      <c r="G56" s="137">
        <f>'将来負担比率（分子）の構造'!J$52</f>
        <v>47030</v>
      </c>
      <c r="H56" s="137"/>
      <c r="I56" s="137"/>
      <c r="J56" s="137">
        <f>'将来負担比率（分子）の構造'!K$52</f>
        <v>49088</v>
      </c>
      <c r="K56" s="137"/>
      <c r="L56" s="137"/>
      <c r="M56" s="137">
        <f>'将来負担比率（分子）の構造'!L$52</f>
        <v>50404</v>
      </c>
      <c r="N56" s="137"/>
      <c r="O56" s="137"/>
      <c r="P56" s="137">
        <f>'将来負担比率（分子）の構造'!M$52</f>
        <v>49974</v>
      </c>
    </row>
    <row r="57" spans="1:16">
      <c r="A57" s="137" t="s">
        <v>36</v>
      </c>
      <c r="B57" s="137"/>
      <c r="C57" s="137"/>
      <c r="D57" s="137">
        <f>'将来負担比率（分子）の構造'!I$51</f>
        <v>1564</v>
      </c>
      <c r="E57" s="137"/>
      <c r="F57" s="137"/>
      <c r="G57" s="137">
        <f>'将来負担比率（分子）の構造'!J$51</f>
        <v>1647</v>
      </c>
      <c r="H57" s="137"/>
      <c r="I57" s="137"/>
      <c r="J57" s="137">
        <f>'将来負担比率（分子）の構造'!K$51</f>
        <v>1951</v>
      </c>
      <c r="K57" s="137"/>
      <c r="L57" s="137"/>
      <c r="M57" s="137">
        <f>'将来負担比率（分子）の構造'!L$51</f>
        <v>1822</v>
      </c>
      <c r="N57" s="137"/>
      <c r="O57" s="137"/>
      <c r="P57" s="137">
        <f>'将来負担比率（分子）の構造'!M$51</f>
        <v>1760</v>
      </c>
    </row>
    <row r="58" spans="1:16">
      <c r="A58" s="137" t="s">
        <v>35</v>
      </c>
      <c r="B58" s="137"/>
      <c r="C58" s="137"/>
      <c r="D58" s="137">
        <f>'将来負担比率（分子）の構造'!I$50</f>
        <v>10516</v>
      </c>
      <c r="E58" s="137"/>
      <c r="F58" s="137"/>
      <c r="G58" s="137">
        <f>'将来負担比率（分子）の構造'!J$50</f>
        <v>9760</v>
      </c>
      <c r="H58" s="137"/>
      <c r="I58" s="137"/>
      <c r="J58" s="137">
        <f>'将来負担比率（分子）の構造'!K$50</f>
        <v>10178</v>
      </c>
      <c r="K58" s="137"/>
      <c r="L58" s="137"/>
      <c r="M58" s="137">
        <f>'将来負担比率（分子）の構造'!L$50</f>
        <v>11559</v>
      </c>
      <c r="N58" s="137"/>
      <c r="O58" s="137"/>
      <c r="P58" s="137">
        <f>'将来負担比率（分子）の構造'!M$50</f>
        <v>12619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5548</v>
      </c>
      <c r="C62" s="137"/>
      <c r="D62" s="137"/>
      <c r="E62" s="137">
        <f>'将来負担比率（分子）の構造'!J$45</f>
        <v>5492</v>
      </c>
      <c r="F62" s="137"/>
      <c r="G62" s="137"/>
      <c r="H62" s="137">
        <f>'将来負担比率（分子）の構造'!K$45</f>
        <v>5098</v>
      </c>
      <c r="I62" s="137"/>
      <c r="J62" s="137"/>
      <c r="K62" s="137">
        <f>'将来負担比率（分子）の構造'!L$45</f>
        <v>4927</v>
      </c>
      <c r="L62" s="137"/>
      <c r="M62" s="137"/>
      <c r="N62" s="137">
        <f>'将来負担比率（分子）の構造'!M$45</f>
        <v>4971</v>
      </c>
      <c r="O62" s="137"/>
      <c r="P62" s="137"/>
    </row>
    <row r="63" spans="1:16">
      <c r="A63" s="137" t="s">
        <v>28</v>
      </c>
      <c r="B63" s="137">
        <f>'将来負担比率（分子）の構造'!I$44</f>
        <v>2828</v>
      </c>
      <c r="C63" s="137"/>
      <c r="D63" s="137"/>
      <c r="E63" s="137">
        <f>'将来負担比率（分子）の構造'!J$44</f>
        <v>2493</v>
      </c>
      <c r="F63" s="137"/>
      <c r="G63" s="137"/>
      <c r="H63" s="137">
        <f>'将来負担比率（分子）の構造'!K$44</f>
        <v>2153</v>
      </c>
      <c r="I63" s="137"/>
      <c r="J63" s="137"/>
      <c r="K63" s="137">
        <f>'将来負担比率（分子）の構造'!L$44</f>
        <v>1807</v>
      </c>
      <c r="L63" s="137"/>
      <c r="M63" s="137"/>
      <c r="N63" s="137">
        <f>'将来負担比率（分子）の構造'!M$44</f>
        <v>1456</v>
      </c>
      <c r="O63" s="137"/>
      <c r="P63" s="137"/>
    </row>
    <row r="64" spans="1:16">
      <c r="A64" s="137" t="s">
        <v>27</v>
      </c>
      <c r="B64" s="137">
        <f>'将来負担比率（分子）の構造'!I$43</f>
        <v>16412</v>
      </c>
      <c r="C64" s="137"/>
      <c r="D64" s="137"/>
      <c r="E64" s="137">
        <f>'将来負担比率（分子）の構造'!J$43</f>
        <v>16533</v>
      </c>
      <c r="F64" s="137"/>
      <c r="G64" s="137"/>
      <c r="H64" s="137">
        <f>'将来負担比率（分子）の構造'!K$43</f>
        <v>16474</v>
      </c>
      <c r="I64" s="137"/>
      <c r="J64" s="137"/>
      <c r="K64" s="137">
        <f>'将来負担比率（分子）の構造'!L$43</f>
        <v>16034</v>
      </c>
      <c r="L64" s="137"/>
      <c r="M64" s="137"/>
      <c r="N64" s="137">
        <f>'将来負担比率（分子）の構造'!M$43</f>
        <v>15310</v>
      </c>
      <c r="O64" s="137"/>
      <c r="P64" s="137"/>
    </row>
    <row r="65" spans="1:16">
      <c r="A65" s="137" t="s">
        <v>26</v>
      </c>
      <c r="B65" s="137">
        <f>'将来負担比率（分子）の構造'!I$42</f>
        <v>10</v>
      </c>
      <c r="C65" s="137"/>
      <c r="D65" s="137"/>
      <c r="E65" s="137">
        <f>'将来負担比率（分子）の構造'!J$42</f>
        <v>5</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52125</v>
      </c>
      <c r="C66" s="137"/>
      <c r="D66" s="137"/>
      <c r="E66" s="137">
        <f>'将来負担比率（分子）の構造'!J$41</f>
        <v>52986</v>
      </c>
      <c r="F66" s="137"/>
      <c r="G66" s="137"/>
      <c r="H66" s="137">
        <f>'将来負担比率（分子）の構造'!K$41</f>
        <v>54724</v>
      </c>
      <c r="I66" s="137"/>
      <c r="J66" s="137"/>
      <c r="K66" s="137">
        <f>'将来負担比率（分子）の構造'!L$41</f>
        <v>56217</v>
      </c>
      <c r="L66" s="137"/>
      <c r="M66" s="137"/>
      <c r="N66" s="137">
        <f>'将来負担比率（分子）の構造'!M$41</f>
        <v>55886</v>
      </c>
      <c r="O66" s="137"/>
      <c r="P66" s="137"/>
    </row>
    <row r="67" spans="1:16">
      <c r="A67" s="137" t="s">
        <v>63</v>
      </c>
      <c r="B67" s="137" t="e">
        <f>NA()</f>
        <v>#N/A</v>
      </c>
      <c r="C67" s="137">
        <f>IF(ISNUMBER('将来負担比率（分子）の構造'!I$53), IF('将来負担比率（分子）の構造'!I$53 &lt; 0, 0, '将来負担比率（分子）の構造'!I$53), NA())</f>
        <v>19364</v>
      </c>
      <c r="D67" s="137" t="e">
        <f>NA()</f>
        <v>#N/A</v>
      </c>
      <c r="E67" s="137" t="e">
        <f>NA()</f>
        <v>#N/A</v>
      </c>
      <c r="F67" s="137">
        <f>IF(ISNUMBER('将来負担比率（分子）の構造'!J$53), IF('将来負担比率（分子）の構造'!J$53 &lt; 0, 0, '将来負担比率（分子）の構造'!J$53), NA())</f>
        <v>19073</v>
      </c>
      <c r="G67" s="137" t="e">
        <f>NA()</f>
        <v>#N/A</v>
      </c>
      <c r="H67" s="137" t="e">
        <f>NA()</f>
        <v>#N/A</v>
      </c>
      <c r="I67" s="137">
        <f>IF(ISNUMBER('将来負担比率（分子）の構造'!K$53), IF('将来負担比率（分子）の構造'!K$53 &lt; 0, 0, '将来負担比率（分子）の構造'!K$53), NA())</f>
        <v>17234</v>
      </c>
      <c r="J67" s="137" t="e">
        <f>NA()</f>
        <v>#N/A</v>
      </c>
      <c r="K67" s="137" t="e">
        <f>NA()</f>
        <v>#N/A</v>
      </c>
      <c r="L67" s="137">
        <f>IF(ISNUMBER('将来負担比率（分子）の構造'!L$53), IF('将来負担比率（分子）の構造'!L$53 &lt; 0, 0, '将来負担比率（分子）の構造'!L$53), NA())</f>
        <v>15201</v>
      </c>
      <c r="M67" s="137" t="e">
        <f>NA()</f>
        <v>#N/A</v>
      </c>
      <c r="N67" s="137" t="e">
        <f>NA()</f>
        <v>#N/A</v>
      </c>
      <c r="O67" s="137">
        <f>IF(ISNUMBER('将来負担比率（分子）の構造'!M$53), IF('将来負担比率（分子）の構造'!M$53 &lt; 0, 0, '将来負担比率（分子）の構造'!M$53), NA())</f>
        <v>13270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7217760</v>
      </c>
      <c r="S5" s="671"/>
      <c r="T5" s="671"/>
      <c r="U5" s="671"/>
      <c r="V5" s="671"/>
      <c r="W5" s="671"/>
      <c r="X5" s="671"/>
      <c r="Y5" s="718"/>
      <c r="Z5" s="731">
        <v>18.399999999999999</v>
      </c>
      <c r="AA5" s="731"/>
      <c r="AB5" s="731"/>
      <c r="AC5" s="731"/>
      <c r="AD5" s="732">
        <v>7217760</v>
      </c>
      <c r="AE5" s="732"/>
      <c r="AF5" s="732"/>
      <c r="AG5" s="732"/>
      <c r="AH5" s="732"/>
      <c r="AI5" s="732"/>
      <c r="AJ5" s="732"/>
      <c r="AK5" s="732"/>
      <c r="AL5" s="719">
        <v>36</v>
      </c>
      <c r="AM5" s="688"/>
      <c r="AN5" s="688"/>
      <c r="AO5" s="720"/>
      <c r="AP5" s="707" t="s">
        <v>210</v>
      </c>
      <c r="AQ5" s="708"/>
      <c r="AR5" s="708"/>
      <c r="AS5" s="708"/>
      <c r="AT5" s="708"/>
      <c r="AU5" s="708"/>
      <c r="AV5" s="708"/>
      <c r="AW5" s="708"/>
      <c r="AX5" s="708"/>
      <c r="AY5" s="708"/>
      <c r="AZ5" s="708"/>
      <c r="BA5" s="708"/>
      <c r="BB5" s="708"/>
      <c r="BC5" s="708"/>
      <c r="BD5" s="708"/>
      <c r="BE5" s="708"/>
      <c r="BF5" s="709"/>
      <c r="BG5" s="620">
        <v>7202262</v>
      </c>
      <c r="BH5" s="621"/>
      <c r="BI5" s="621"/>
      <c r="BJ5" s="621"/>
      <c r="BK5" s="621"/>
      <c r="BL5" s="621"/>
      <c r="BM5" s="621"/>
      <c r="BN5" s="622"/>
      <c r="BO5" s="673">
        <v>99.8</v>
      </c>
      <c r="BP5" s="673"/>
      <c r="BQ5" s="673"/>
      <c r="BR5" s="673"/>
      <c r="BS5" s="674">
        <v>383305</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349690</v>
      </c>
      <c r="S6" s="621"/>
      <c r="T6" s="621"/>
      <c r="U6" s="621"/>
      <c r="V6" s="621"/>
      <c r="W6" s="621"/>
      <c r="X6" s="621"/>
      <c r="Y6" s="622"/>
      <c r="Z6" s="673">
        <v>0.9</v>
      </c>
      <c r="AA6" s="673"/>
      <c r="AB6" s="673"/>
      <c r="AC6" s="673"/>
      <c r="AD6" s="674">
        <v>349690</v>
      </c>
      <c r="AE6" s="674"/>
      <c r="AF6" s="674"/>
      <c r="AG6" s="674"/>
      <c r="AH6" s="674"/>
      <c r="AI6" s="674"/>
      <c r="AJ6" s="674"/>
      <c r="AK6" s="674"/>
      <c r="AL6" s="643">
        <v>1.7</v>
      </c>
      <c r="AM6" s="675"/>
      <c r="AN6" s="675"/>
      <c r="AO6" s="676"/>
      <c r="AP6" s="617" t="s">
        <v>215</v>
      </c>
      <c r="AQ6" s="618"/>
      <c r="AR6" s="618"/>
      <c r="AS6" s="618"/>
      <c r="AT6" s="618"/>
      <c r="AU6" s="618"/>
      <c r="AV6" s="618"/>
      <c r="AW6" s="618"/>
      <c r="AX6" s="618"/>
      <c r="AY6" s="618"/>
      <c r="AZ6" s="618"/>
      <c r="BA6" s="618"/>
      <c r="BB6" s="618"/>
      <c r="BC6" s="618"/>
      <c r="BD6" s="618"/>
      <c r="BE6" s="618"/>
      <c r="BF6" s="619"/>
      <c r="BG6" s="620">
        <v>7202262</v>
      </c>
      <c r="BH6" s="621"/>
      <c r="BI6" s="621"/>
      <c r="BJ6" s="621"/>
      <c r="BK6" s="621"/>
      <c r="BL6" s="621"/>
      <c r="BM6" s="621"/>
      <c r="BN6" s="622"/>
      <c r="BO6" s="673">
        <v>99.8</v>
      </c>
      <c r="BP6" s="673"/>
      <c r="BQ6" s="673"/>
      <c r="BR6" s="673"/>
      <c r="BS6" s="674">
        <v>383305</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251372</v>
      </c>
      <c r="CS6" s="621"/>
      <c r="CT6" s="621"/>
      <c r="CU6" s="621"/>
      <c r="CV6" s="621"/>
      <c r="CW6" s="621"/>
      <c r="CX6" s="621"/>
      <c r="CY6" s="622"/>
      <c r="CZ6" s="673">
        <v>0.7</v>
      </c>
      <c r="DA6" s="673"/>
      <c r="DB6" s="673"/>
      <c r="DC6" s="673"/>
      <c r="DD6" s="626" t="s">
        <v>217</v>
      </c>
      <c r="DE6" s="621"/>
      <c r="DF6" s="621"/>
      <c r="DG6" s="621"/>
      <c r="DH6" s="621"/>
      <c r="DI6" s="621"/>
      <c r="DJ6" s="621"/>
      <c r="DK6" s="621"/>
      <c r="DL6" s="621"/>
      <c r="DM6" s="621"/>
      <c r="DN6" s="621"/>
      <c r="DO6" s="621"/>
      <c r="DP6" s="622"/>
      <c r="DQ6" s="626">
        <v>251372</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10381</v>
      </c>
      <c r="S7" s="621"/>
      <c r="T7" s="621"/>
      <c r="U7" s="621"/>
      <c r="V7" s="621"/>
      <c r="W7" s="621"/>
      <c r="X7" s="621"/>
      <c r="Y7" s="622"/>
      <c r="Z7" s="673">
        <v>0</v>
      </c>
      <c r="AA7" s="673"/>
      <c r="AB7" s="673"/>
      <c r="AC7" s="673"/>
      <c r="AD7" s="674">
        <v>10381</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2862213</v>
      </c>
      <c r="BH7" s="621"/>
      <c r="BI7" s="621"/>
      <c r="BJ7" s="621"/>
      <c r="BK7" s="621"/>
      <c r="BL7" s="621"/>
      <c r="BM7" s="621"/>
      <c r="BN7" s="622"/>
      <c r="BO7" s="673">
        <v>39.700000000000003</v>
      </c>
      <c r="BP7" s="673"/>
      <c r="BQ7" s="673"/>
      <c r="BR7" s="673"/>
      <c r="BS7" s="674">
        <v>105548</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6442448</v>
      </c>
      <c r="CS7" s="621"/>
      <c r="CT7" s="621"/>
      <c r="CU7" s="621"/>
      <c r="CV7" s="621"/>
      <c r="CW7" s="621"/>
      <c r="CX7" s="621"/>
      <c r="CY7" s="622"/>
      <c r="CZ7" s="673">
        <v>16.7</v>
      </c>
      <c r="DA7" s="673"/>
      <c r="DB7" s="673"/>
      <c r="DC7" s="673"/>
      <c r="DD7" s="626">
        <v>97279</v>
      </c>
      <c r="DE7" s="621"/>
      <c r="DF7" s="621"/>
      <c r="DG7" s="621"/>
      <c r="DH7" s="621"/>
      <c r="DI7" s="621"/>
      <c r="DJ7" s="621"/>
      <c r="DK7" s="621"/>
      <c r="DL7" s="621"/>
      <c r="DM7" s="621"/>
      <c r="DN7" s="621"/>
      <c r="DO7" s="621"/>
      <c r="DP7" s="622"/>
      <c r="DQ7" s="626">
        <v>3975813</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16032</v>
      </c>
      <c r="S8" s="621"/>
      <c r="T8" s="621"/>
      <c r="U8" s="621"/>
      <c r="V8" s="621"/>
      <c r="W8" s="621"/>
      <c r="X8" s="621"/>
      <c r="Y8" s="622"/>
      <c r="Z8" s="673">
        <v>0</v>
      </c>
      <c r="AA8" s="673"/>
      <c r="AB8" s="673"/>
      <c r="AC8" s="673"/>
      <c r="AD8" s="674">
        <v>16032</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96161</v>
      </c>
      <c r="BH8" s="621"/>
      <c r="BI8" s="621"/>
      <c r="BJ8" s="621"/>
      <c r="BK8" s="621"/>
      <c r="BL8" s="621"/>
      <c r="BM8" s="621"/>
      <c r="BN8" s="622"/>
      <c r="BO8" s="673">
        <v>1.3</v>
      </c>
      <c r="BP8" s="673"/>
      <c r="BQ8" s="673"/>
      <c r="BR8" s="673"/>
      <c r="BS8" s="626" t="s">
        <v>113</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11246001</v>
      </c>
      <c r="CS8" s="621"/>
      <c r="CT8" s="621"/>
      <c r="CU8" s="621"/>
      <c r="CV8" s="621"/>
      <c r="CW8" s="621"/>
      <c r="CX8" s="621"/>
      <c r="CY8" s="622"/>
      <c r="CZ8" s="673">
        <v>29.2</v>
      </c>
      <c r="DA8" s="673"/>
      <c r="DB8" s="673"/>
      <c r="DC8" s="673"/>
      <c r="DD8" s="626">
        <v>395402</v>
      </c>
      <c r="DE8" s="621"/>
      <c r="DF8" s="621"/>
      <c r="DG8" s="621"/>
      <c r="DH8" s="621"/>
      <c r="DI8" s="621"/>
      <c r="DJ8" s="621"/>
      <c r="DK8" s="621"/>
      <c r="DL8" s="621"/>
      <c r="DM8" s="621"/>
      <c r="DN8" s="621"/>
      <c r="DO8" s="621"/>
      <c r="DP8" s="622"/>
      <c r="DQ8" s="626">
        <v>5135131</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10468</v>
      </c>
      <c r="S9" s="621"/>
      <c r="T9" s="621"/>
      <c r="U9" s="621"/>
      <c r="V9" s="621"/>
      <c r="W9" s="621"/>
      <c r="X9" s="621"/>
      <c r="Y9" s="622"/>
      <c r="Z9" s="673">
        <v>0</v>
      </c>
      <c r="AA9" s="673"/>
      <c r="AB9" s="673"/>
      <c r="AC9" s="673"/>
      <c r="AD9" s="674">
        <v>10468</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2197072</v>
      </c>
      <c r="BH9" s="621"/>
      <c r="BI9" s="621"/>
      <c r="BJ9" s="621"/>
      <c r="BK9" s="621"/>
      <c r="BL9" s="621"/>
      <c r="BM9" s="621"/>
      <c r="BN9" s="622"/>
      <c r="BO9" s="673">
        <v>30.4</v>
      </c>
      <c r="BP9" s="673"/>
      <c r="BQ9" s="673"/>
      <c r="BR9" s="673"/>
      <c r="BS9" s="626" t="s">
        <v>113</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3605532</v>
      </c>
      <c r="CS9" s="621"/>
      <c r="CT9" s="621"/>
      <c r="CU9" s="621"/>
      <c r="CV9" s="621"/>
      <c r="CW9" s="621"/>
      <c r="CX9" s="621"/>
      <c r="CY9" s="622"/>
      <c r="CZ9" s="673">
        <v>9.4</v>
      </c>
      <c r="DA9" s="673"/>
      <c r="DB9" s="673"/>
      <c r="DC9" s="673"/>
      <c r="DD9" s="626">
        <v>776188</v>
      </c>
      <c r="DE9" s="621"/>
      <c r="DF9" s="621"/>
      <c r="DG9" s="621"/>
      <c r="DH9" s="621"/>
      <c r="DI9" s="621"/>
      <c r="DJ9" s="621"/>
      <c r="DK9" s="621"/>
      <c r="DL9" s="621"/>
      <c r="DM9" s="621"/>
      <c r="DN9" s="621"/>
      <c r="DO9" s="621"/>
      <c r="DP9" s="622"/>
      <c r="DQ9" s="626">
        <v>2377787</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1016845</v>
      </c>
      <c r="S10" s="621"/>
      <c r="T10" s="621"/>
      <c r="U10" s="621"/>
      <c r="V10" s="621"/>
      <c r="W10" s="621"/>
      <c r="X10" s="621"/>
      <c r="Y10" s="622"/>
      <c r="Z10" s="673">
        <v>2.6</v>
      </c>
      <c r="AA10" s="673"/>
      <c r="AB10" s="673"/>
      <c r="AC10" s="673"/>
      <c r="AD10" s="674">
        <v>1016845</v>
      </c>
      <c r="AE10" s="674"/>
      <c r="AF10" s="674"/>
      <c r="AG10" s="674"/>
      <c r="AH10" s="674"/>
      <c r="AI10" s="674"/>
      <c r="AJ10" s="674"/>
      <c r="AK10" s="674"/>
      <c r="AL10" s="643">
        <v>5.0999999999999996</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214250</v>
      </c>
      <c r="BH10" s="621"/>
      <c r="BI10" s="621"/>
      <c r="BJ10" s="621"/>
      <c r="BK10" s="621"/>
      <c r="BL10" s="621"/>
      <c r="BM10" s="621"/>
      <c r="BN10" s="622"/>
      <c r="BO10" s="673">
        <v>3</v>
      </c>
      <c r="BP10" s="673"/>
      <c r="BQ10" s="673"/>
      <c r="BR10" s="673"/>
      <c r="BS10" s="626">
        <v>35540</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59075</v>
      </c>
      <c r="CS10" s="621"/>
      <c r="CT10" s="621"/>
      <c r="CU10" s="621"/>
      <c r="CV10" s="621"/>
      <c r="CW10" s="621"/>
      <c r="CX10" s="621"/>
      <c r="CY10" s="622"/>
      <c r="CZ10" s="673">
        <v>0.2</v>
      </c>
      <c r="DA10" s="673"/>
      <c r="DB10" s="673"/>
      <c r="DC10" s="673"/>
      <c r="DD10" s="626" t="s">
        <v>113</v>
      </c>
      <c r="DE10" s="621"/>
      <c r="DF10" s="621"/>
      <c r="DG10" s="621"/>
      <c r="DH10" s="621"/>
      <c r="DI10" s="621"/>
      <c r="DJ10" s="621"/>
      <c r="DK10" s="621"/>
      <c r="DL10" s="621"/>
      <c r="DM10" s="621"/>
      <c r="DN10" s="621"/>
      <c r="DO10" s="621"/>
      <c r="DP10" s="622"/>
      <c r="DQ10" s="626">
        <v>19497</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19287</v>
      </c>
      <c r="S11" s="621"/>
      <c r="T11" s="621"/>
      <c r="U11" s="621"/>
      <c r="V11" s="621"/>
      <c r="W11" s="621"/>
      <c r="X11" s="621"/>
      <c r="Y11" s="622"/>
      <c r="Z11" s="673">
        <v>0</v>
      </c>
      <c r="AA11" s="673"/>
      <c r="AB11" s="673"/>
      <c r="AC11" s="673"/>
      <c r="AD11" s="674">
        <v>19287</v>
      </c>
      <c r="AE11" s="674"/>
      <c r="AF11" s="674"/>
      <c r="AG11" s="674"/>
      <c r="AH11" s="674"/>
      <c r="AI11" s="674"/>
      <c r="AJ11" s="674"/>
      <c r="AK11" s="674"/>
      <c r="AL11" s="643">
        <v>0.1</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354730</v>
      </c>
      <c r="BH11" s="621"/>
      <c r="BI11" s="621"/>
      <c r="BJ11" s="621"/>
      <c r="BK11" s="621"/>
      <c r="BL11" s="621"/>
      <c r="BM11" s="621"/>
      <c r="BN11" s="622"/>
      <c r="BO11" s="673">
        <v>4.9000000000000004</v>
      </c>
      <c r="BP11" s="673"/>
      <c r="BQ11" s="673"/>
      <c r="BR11" s="673"/>
      <c r="BS11" s="626">
        <v>70008</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2326582</v>
      </c>
      <c r="CS11" s="621"/>
      <c r="CT11" s="621"/>
      <c r="CU11" s="621"/>
      <c r="CV11" s="621"/>
      <c r="CW11" s="621"/>
      <c r="CX11" s="621"/>
      <c r="CY11" s="622"/>
      <c r="CZ11" s="673">
        <v>6</v>
      </c>
      <c r="DA11" s="673"/>
      <c r="DB11" s="673"/>
      <c r="DC11" s="673"/>
      <c r="DD11" s="626">
        <v>904320</v>
      </c>
      <c r="DE11" s="621"/>
      <c r="DF11" s="621"/>
      <c r="DG11" s="621"/>
      <c r="DH11" s="621"/>
      <c r="DI11" s="621"/>
      <c r="DJ11" s="621"/>
      <c r="DK11" s="621"/>
      <c r="DL11" s="621"/>
      <c r="DM11" s="621"/>
      <c r="DN11" s="621"/>
      <c r="DO11" s="621"/>
      <c r="DP11" s="622"/>
      <c r="DQ11" s="626">
        <v>968055</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3773934</v>
      </c>
      <c r="BH12" s="621"/>
      <c r="BI12" s="621"/>
      <c r="BJ12" s="621"/>
      <c r="BK12" s="621"/>
      <c r="BL12" s="621"/>
      <c r="BM12" s="621"/>
      <c r="BN12" s="622"/>
      <c r="BO12" s="673">
        <v>52.3</v>
      </c>
      <c r="BP12" s="673"/>
      <c r="BQ12" s="673"/>
      <c r="BR12" s="673"/>
      <c r="BS12" s="626">
        <v>247715</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1232309</v>
      </c>
      <c r="CS12" s="621"/>
      <c r="CT12" s="621"/>
      <c r="CU12" s="621"/>
      <c r="CV12" s="621"/>
      <c r="CW12" s="621"/>
      <c r="CX12" s="621"/>
      <c r="CY12" s="622"/>
      <c r="CZ12" s="673">
        <v>3.2</v>
      </c>
      <c r="DA12" s="673"/>
      <c r="DB12" s="673"/>
      <c r="DC12" s="673"/>
      <c r="DD12" s="626">
        <v>165220</v>
      </c>
      <c r="DE12" s="621"/>
      <c r="DF12" s="621"/>
      <c r="DG12" s="621"/>
      <c r="DH12" s="621"/>
      <c r="DI12" s="621"/>
      <c r="DJ12" s="621"/>
      <c r="DK12" s="621"/>
      <c r="DL12" s="621"/>
      <c r="DM12" s="621"/>
      <c r="DN12" s="621"/>
      <c r="DO12" s="621"/>
      <c r="DP12" s="622"/>
      <c r="DQ12" s="626">
        <v>661657</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40645</v>
      </c>
      <c r="S13" s="621"/>
      <c r="T13" s="621"/>
      <c r="U13" s="621"/>
      <c r="V13" s="621"/>
      <c r="W13" s="621"/>
      <c r="X13" s="621"/>
      <c r="Y13" s="622"/>
      <c r="Z13" s="673">
        <v>0.1</v>
      </c>
      <c r="AA13" s="673"/>
      <c r="AB13" s="673"/>
      <c r="AC13" s="673"/>
      <c r="AD13" s="674">
        <v>40645</v>
      </c>
      <c r="AE13" s="674"/>
      <c r="AF13" s="674"/>
      <c r="AG13" s="674"/>
      <c r="AH13" s="674"/>
      <c r="AI13" s="674"/>
      <c r="AJ13" s="674"/>
      <c r="AK13" s="674"/>
      <c r="AL13" s="643">
        <v>0.2</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3717472</v>
      </c>
      <c r="BH13" s="621"/>
      <c r="BI13" s="621"/>
      <c r="BJ13" s="621"/>
      <c r="BK13" s="621"/>
      <c r="BL13" s="621"/>
      <c r="BM13" s="621"/>
      <c r="BN13" s="622"/>
      <c r="BO13" s="673">
        <v>51.5</v>
      </c>
      <c r="BP13" s="673"/>
      <c r="BQ13" s="673"/>
      <c r="BR13" s="673"/>
      <c r="BS13" s="626">
        <v>247715</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3563045</v>
      </c>
      <c r="CS13" s="621"/>
      <c r="CT13" s="621"/>
      <c r="CU13" s="621"/>
      <c r="CV13" s="621"/>
      <c r="CW13" s="621"/>
      <c r="CX13" s="621"/>
      <c r="CY13" s="622"/>
      <c r="CZ13" s="673">
        <v>9.1999999999999993</v>
      </c>
      <c r="DA13" s="673"/>
      <c r="DB13" s="673"/>
      <c r="DC13" s="673"/>
      <c r="DD13" s="626">
        <v>1853787</v>
      </c>
      <c r="DE13" s="621"/>
      <c r="DF13" s="621"/>
      <c r="DG13" s="621"/>
      <c r="DH13" s="621"/>
      <c r="DI13" s="621"/>
      <c r="DJ13" s="621"/>
      <c r="DK13" s="621"/>
      <c r="DL13" s="621"/>
      <c r="DM13" s="621"/>
      <c r="DN13" s="621"/>
      <c r="DO13" s="621"/>
      <c r="DP13" s="622"/>
      <c r="DQ13" s="626">
        <v>1417615</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180765</v>
      </c>
      <c r="BH14" s="621"/>
      <c r="BI14" s="621"/>
      <c r="BJ14" s="621"/>
      <c r="BK14" s="621"/>
      <c r="BL14" s="621"/>
      <c r="BM14" s="621"/>
      <c r="BN14" s="622"/>
      <c r="BO14" s="673">
        <v>2.5</v>
      </c>
      <c r="BP14" s="673"/>
      <c r="BQ14" s="673"/>
      <c r="BR14" s="673"/>
      <c r="BS14" s="626">
        <v>30042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1393771</v>
      </c>
      <c r="CS14" s="621"/>
      <c r="CT14" s="621"/>
      <c r="CU14" s="621"/>
      <c r="CV14" s="621"/>
      <c r="CW14" s="621"/>
      <c r="CX14" s="621"/>
      <c r="CY14" s="622"/>
      <c r="CZ14" s="673">
        <v>3.6</v>
      </c>
      <c r="DA14" s="673"/>
      <c r="DB14" s="673"/>
      <c r="DC14" s="673"/>
      <c r="DD14" s="626">
        <v>256346</v>
      </c>
      <c r="DE14" s="621"/>
      <c r="DF14" s="621"/>
      <c r="DG14" s="621"/>
      <c r="DH14" s="621"/>
      <c r="DI14" s="621"/>
      <c r="DJ14" s="621"/>
      <c r="DK14" s="621"/>
      <c r="DL14" s="621"/>
      <c r="DM14" s="621"/>
      <c r="DN14" s="621"/>
      <c r="DO14" s="621"/>
      <c r="DP14" s="622"/>
      <c r="DQ14" s="626">
        <v>1140333</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19394</v>
      </c>
      <c r="S15" s="621"/>
      <c r="T15" s="621"/>
      <c r="U15" s="621"/>
      <c r="V15" s="621"/>
      <c r="W15" s="621"/>
      <c r="X15" s="621"/>
      <c r="Y15" s="622"/>
      <c r="Z15" s="673">
        <v>0</v>
      </c>
      <c r="AA15" s="673"/>
      <c r="AB15" s="673"/>
      <c r="AC15" s="673"/>
      <c r="AD15" s="674">
        <v>19394</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385350</v>
      </c>
      <c r="BH15" s="621"/>
      <c r="BI15" s="621"/>
      <c r="BJ15" s="621"/>
      <c r="BK15" s="621"/>
      <c r="BL15" s="621"/>
      <c r="BM15" s="621"/>
      <c r="BN15" s="622"/>
      <c r="BO15" s="673">
        <v>5.3</v>
      </c>
      <c r="BP15" s="673"/>
      <c r="BQ15" s="673"/>
      <c r="BR15" s="673"/>
      <c r="BS15" s="626" t="s">
        <v>113</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2803275</v>
      </c>
      <c r="CS15" s="621"/>
      <c r="CT15" s="621"/>
      <c r="CU15" s="621"/>
      <c r="CV15" s="621"/>
      <c r="CW15" s="621"/>
      <c r="CX15" s="621"/>
      <c r="CY15" s="622"/>
      <c r="CZ15" s="673">
        <v>7.3</v>
      </c>
      <c r="DA15" s="673"/>
      <c r="DB15" s="673"/>
      <c r="DC15" s="673"/>
      <c r="DD15" s="626">
        <v>609605</v>
      </c>
      <c r="DE15" s="621"/>
      <c r="DF15" s="621"/>
      <c r="DG15" s="621"/>
      <c r="DH15" s="621"/>
      <c r="DI15" s="621"/>
      <c r="DJ15" s="621"/>
      <c r="DK15" s="621"/>
      <c r="DL15" s="621"/>
      <c r="DM15" s="621"/>
      <c r="DN15" s="621"/>
      <c r="DO15" s="621"/>
      <c r="DP15" s="622"/>
      <c r="DQ15" s="626">
        <v>1925731</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12704017</v>
      </c>
      <c r="S16" s="621"/>
      <c r="T16" s="621"/>
      <c r="U16" s="621"/>
      <c r="V16" s="621"/>
      <c r="W16" s="621"/>
      <c r="X16" s="621"/>
      <c r="Y16" s="622"/>
      <c r="Z16" s="673">
        <v>32.4</v>
      </c>
      <c r="AA16" s="673"/>
      <c r="AB16" s="673"/>
      <c r="AC16" s="673"/>
      <c r="AD16" s="674">
        <v>11203935</v>
      </c>
      <c r="AE16" s="674"/>
      <c r="AF16" s="674"/>
      <c r="AG16" s="674"/>
      <c r="AH16" s="674"/>
      <c r="AI16" s="674"/>
      <c r="AJ16" s="674"/>
      <c r="AK16" s="674"/>
      <c r="AL16" s="643">
        <v>55.8</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61987</v>
      </c>
      <c r="CS16" s="621"/>
      <c r="CT16" s="621"/>
      <c r="CU16" s="621"/>
      <c r="CV16" s="621"/>
      <c r="CW16" s="621"/>
      <c r="CX16" s="621"/>
      <c r="CY16" s="622"/>
      <c r="CZ16" s="673">
        <v>0.2</v>
      </c>
      <c r="DA16" s="673"/>
      <c r="DB16" s="673"/>
      <c r="DC16" s="673"/>
      <c r="DD16" s="626" t="s">
        <v>113</v>
      </c>
      <c r="DE16" s="621"/>
      <c r="DF16" s="621"/>
      <c r="DG16" s="621"/>
      <c r="DH16" s="621"/>
      <c r="DI16" s="621"/>
      <c r="DJ16" s="621"/>
      <c r="DK16" s="621"/>
      <c r="DL16" s="621"/>
      <c r="DM16" s="621"/>
      <c r="DN16" s="621"/>
      <c r="DO16" s="621"/>
      <c r="DP16" s="622"/>
      <c r="DQ16" s="626">
        <v>9381</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11203935</v>
      </c>
      <c r="S17" s="621"/>
      <c r="T17" s="621"/>
      <c r="U17" s="621"/>
      <c r="V17" s="621"/>
      <c r="W17" s="621"/>
      <c r="X17" s="621"/>
      <c r="Y17" s="622"/>
      <c r="Z17" s="673">
        <v>28.6</v>
      </c>
      <c r="AA17" s="673"/>
      <c r="AB17" s="673"/>
      <c r="AC17" s="673"/>
      <c r="AD17" s="674">
        <v>11203935</v>
      </c>
      <c r="AE17" s="674"/>
      <c r="AF17" s="674"/>
      <c r="AG17" s="674"/>
      <c r="AH17" s="674"/>
      <c r="AI17" s="674"/>
      <c r="AJ17" s="674"/>
      <c r="AK17" s="674"/>
      <c r="AL17" s="643">
        <v>55.8</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5553176</v>
      </c>
      <c r="CS17" s="621"/>
      <c r="CT17" s="621"/>
      <c r="CU17" s="621"/>
      <c r="CV17" s="621"/>
      <c r="CW17" s="621"/>
      <c r="CX17" s="621"/>
      <c r="CY17" s="622"/>
      <c r="CZ17" s="673">
        <v>14.4</v>
      </c>
      <c r="DA17" s="673"/>
      <c r="DB17" s="673"/>
      <c r="DC17" s="673"/>
      <c r="DD17" s="626" t="s">
        <v>113</v>
      </c>
      <c r="DE17" s="621"/>
      <c r="DF17" s="621"/>
      <c r="DG17" s="621"/>
      <c r="DH17" s="621"/>
      <c r="DI17" s="621"/>
      <c r="DJ17" s="621"/>
      <c r="DK17" s="621"/>
      <c r="DL17" s="621"/>
      <c r="DM17" s="621"/>
      <c r="DN17" s="621"/>
      <c r="DO17" s="621"/>
      <c r="DP17" s="622"/>
      <c r="DQ17" s="626">
        <v>5380438</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1500082</v>
      </c>
      <c r="S18" s="621"/>
      <c r="T18" s="621"/>
      <c r="U18" s="621"/>
      <c r="V18" s="621"/>
      <c r="W18" s="621"/>
      <c r="X18" s="621"/>
      <c r="Y18" s="622"/>
      <c r="Z18" s="673">
        <v>3.8</v>
      </c>
      <c r="AA18" s="673"/>
      <c r="AB18" s="673"/>
      <c r="AC18" s="673"/>
      <c r="AD18" s="674" t="s">
        <v>113</v>
      </c>
      <c r="AE18" s="674"/>
      <c r="AF18" s="674"/>
      <c r="AG18" s="674"/>
      <c r="AH18" s="674"/>
      <c r="AI18" s="674"/>
      <c r="AJ18" s="674"/>
      <c r="AK18" s="674"/>
      <c r="AL18" s="643" t="s">
        <v>113</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15498</v>
      </c>
      <c r="BH19" s="621"/>
      <c r="BI19" s="621"/>
      <c r="BJ19" s="621"/>
      <c r="BK19" s="621"/>
      <c r="BL19" s="621"/>
      <c r="BM19" s="621"/>
      <c r="BN19" s="622"/>
      <c r="BO19" s="673">
        <v>0.2</v>
      </c>
      <c r="BP19" s="673"/>
      <c r="BQ19" s="673"/>
      <c r="BR19" s="673"/>
      <c r="BS19" s="626" t="s">
        <v>113</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21404519</v>
      </c>
      <c r="S20" s="621"/>
      <c r="T20" s="621"/>
      <c r="U20" s="621"/>
      <c r="V20" s="621"/>
      <c r="W20" s="621"/>
      <c r="X20" s="621"/>
      <c r="Y20" s="622"/>
      <c r="Z20" s="673">
        <v>54.7</v>
      </c>
      <c r="AA20" s="673"/>
      <c r="AB20" s="673"/>
      <c r="AC20" s="673"/>
      <c r="AD20" s="674">
        <v>19904437</v>
      </c>
      <c r="AE20" s="674"/>
      <c r="AF20" s="674"/>
      <c r="AG20" s="674"/>
      <c r="AH20" s="674"/>
      <c r="AI20" s="674"/>
      <c r="AJ20" s="674"/>
      <c r="AK20" s="674"/>
      <c r="AL20" s="643">
        <v>99.2</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15498</v>
      </c>
      <c r="BH20" s="621"/>
      <c r="BI20" s="621"/>
      <c r="BJ20" s="621"/>
      <c r="BK20" s="621"/>
      <c r="BL20" s="621"/>
      <c r="BM20" s="621"/>
      <c r="BN20" s="622"/>
      <c r="BO20" s="673">
        <v>0.2</v>
      </c>
      <c r="BP20" s="673"/>
      <c r="BQ20" s="673"/>
      <c r="BR20" s="673"/>
      <c r="BS20" s="626" t="s">
        <v>113</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38538573</v>
      </c>
      <c r="CS20" s="621"/>
      <c r="CT20" s="621"/>
      <c r="CU20" s="621"/>
      <c r="CV20" s="621"/>
      <c r="CW20" s="621"/>
      <c r="CX20" s="621"/>
      <c r="CY20" s="622"/>
      <c r="CZ20" s="673">
        <v>100</v>
      </c>
      <c r="DA20" s="673"/>
      <c r="DB20" s="673"/>
      <c r="DC20" s="673"/>
      <c r="DD20" s="626">
        <v>5058147</v>
      </c>
      <c r="DE20" s="621"/>
      <c r="DF20" s="621"/>
      <c r="DG20" s="621"/>
      <c r="DH20" s="621"/>
      <c r="DI20" s="621"/>
      <c r="DJ20" s="621"/>
      <c r="DK20" s="621"/>
      <c r="DL20" s="621"/>
      <c r="DM20" s="621"/>
      <c r="DN20" s="621"/>
      <c r="DO20" s="621"/>
      <c r="DP20" s="622"/>
      <c r="DQ20" s="626">
        <v>23262810</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7993</v>
      </c>
      <c r="S21" s="621"/>
      <c r="T21" s="621"/>
      <c r="U21" s="621"/>
      <c r="V21" s="621"/>
      <c r="W21" s="621"/>
      <c r="X21" s="621"/>
      <c r="Y21" s="622"/>
      <c r="Z21" s="673">
        <v>0</v>
      </c>
      <c r="AA21" s="673"/>
      <c r="AB21" s="673"/>
      <c r="AC21" s="673"/>
      <c r="AD21" s="674">
        <v>7993</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15498</v>
      </c>
      <c r="BH21" s="621"/>
      <c r="BI21" s="621"/>
      <c r="BJ21" s="621"/>
      <c r="BK21" s="621"/>
      <c r="BL21" s="621"/>
      <c r="BM21" s="621"/>
      <c r="BN21" s="622"/>
      <c r="BO21" s="673">
        <v>0.2</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458084</v>
      </c>
      <c r="S22" s="621"/>
      <c r="T22" s="621"/>
      <c r="U22" s="621"/>
      <c r="V22" s="621"/>
      <c r="W22" s="621"/>
      <c r="X22" s="621"/>
      <c r="Y22" s="622"/>
      <c r="Z22" s="673">
        <v>1.2</v>
      </c>
      <c r="AA22" s="673"/>
      <c r="AB22" s="673"/>
      <c r="AC22" s="673"/>
      <c r="AD22" s="674" t="s">
        <v>113</v>
      </c>
      <c r="AE22" s="674"/>
      <c r="AF22" s="674"/>
      <c r="AG22" s="674"/>
      <c r="AH22" s="674"/>
      <c r="AI22" s="674"/>
      <c r="AJ22" s="674"/>
      <c r="AK22" s="674"/>
      <c r="AL22" s="643" t="s">
        <v>113</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383443</v>
      </c>
      <c r="S23" s="621"/>
      <c r="T23" s="621"/>
      <c r="U23" s="621"/>
      <c r="V23" s="621"/>
      <c r="W23" s="621"/>
      <c r="X23" s="621"/>
      <c r="Y23" s="622"/>
      <c r="Z23" s="673">
        <v>1</v>
      </c>
      <c r="AA23" s="673"/>
      <c r="AB23" s="673"/>
      <c r="AC23" s="673"/>
      <c r="AD23" s="674">
        <v>31781</v>
      </c>
      <c r="AE23" s="674"/>
      <c r="AF23" s="674"/>
      <c r="AG23" s="674"/>
      <c r="AH23" s="674"/>
      <c r="AI23" s="674"/>
      <c r="AJ23" s="674"/>
      <c r="AK23" s="674"/>
      <c r="AL23" s="643">
        <v>0.2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181410</v>
      </c>
      <c r="S24" s="621"/>
      <c r="T24" s="621"/>
      <c r="U24" s="621"/>
      <c r="V24" s="621"/>
      <c r="W24" s="621"/>
      <c r="X24" s="621"/>
      <c r="Y24" s="622"/>
      <c r="Z24" s="673">
        <v>0.5</v>
      </c>
      <c r="AA24" s="673"/>
      <c r="AB24" s="673"/>
      <c r="AC24" s="673"/>
      <c r="AD24" s="674" t="s">
        <v>113</v>
      </c>
      <c r="AE24" s="674"/>
      <c r="AF24" s="674"/>
      <c r="AG24" s="674"/>
      <c r="AH24" s="674"/>
      <c r="AI24" s="674"/>
      <c r="AJ24" s="674"/>
      <c r="AK24" s="674"/>
      <c r="AL24" s="643" t="s">
        <v>113</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18363311</v>
      </c>
      <c r="CS24" s="671"/>
      <c r="CT24" s="671"/>
      <c r="CU24" s="671"/>
      <c r="CV24" s="671"/>
      <c r="CW24" s="671"/>
      <c r="CX24" s="671"/>
      <c r="CY24" s="718"/>
      <c r="CZ24" s="722">
        <v>47.6</v>
      </c>
      <c r="DA24" s="723"/>
      <c r="DB24" s="723"/>
      <c r="DC24" s="724"/>
      <c r="DD24" s="717">
        <v>12817721</v>
      </c>
      <c r="DE24" s="671"/>
      <c r="DF24" s="671"/>
      <c r="DG24" s="671"/>
      <c r="DH24" s="671"/>
      <c r="DI24" s="671"/>
      <c r="DJ24" s="671"/>
      <c r="DK24" s="718"/>
      <c r="DL24" s="717">
        <v>12105180</v>
      </c>
      <c r="DM24" s="671"/>
      <c r="DN24" s="671"/>
      <c r="DO24" s="671"/>
      <c r="DP24" s="671"/>
      <c r="DQ24" s="671"/>
      <c r="DR24" s="671"/>
      <c r="DS24" s="671"/>
      <c r="DT24" s="671"/>
      <c r="DU24" s="671"/>
      <c r="DV24" s="718"/>
      <c r="DW24" s="719">
        <v>57.2</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4574744</v>
      </c>
      <c r="S25" s="621"/>
      <c r="T25" s="621"/>
      <c r="U25" s="621"/>
      <c r="V25" s="621"/>
      <c r="W25" s="621"/>
      <c r="X25" s="621"/>
      <c r="Y25" s="622"/>
      <c r="Z25" s="673">
        <v>11.7</v>
      </c>
      <c r="AA25" s="673"/>
      <c r="AB25" s="673"/>
      <c r="AC25" s="673"/>
      <c r="AD25" s="674" t="s">
        <v>113</v>
      </c>
      <c r="AE25" s="674"/>
      <c r="AF25" s="674"/>
      <c r="AG25" s="674"/>
      <c r="AH25" s="674"/>
      <c r="AI25" s="674"/>
      <c r="AJ25" s="674"/>
      <c r="AK25" s="674"/>
      <c r="AL25" s="643" t="s">
        <v>113</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5875649</v>
      </c>
      <c r="CS25" s="639"/>
      <c r="CT25" s="639"/>
      <c r="CU25" s="639"/>
      <c r="CV25" s="639"/>
      <c r="CW25" s="639"/>
      <c r="CX25" s="639"/>
      <c r="CY25" s="640"/>
      <c r="CZ25" s="623">
        <v>15.2</v>
      </c>
      <c r="DA25" s="641"/>
      <c r="DB25" s="641"/>
      <c r="DC25" s="642"/>
      <c r="DD25" s="626">
        <v>5425192</v>
      </c>
      <c r="DE25" s="639"/>
      <c r="DF25" s="639"/>
      <c r="DG25" s="639"/>
      <c r="DH25" s="639"/>
      <c r="DI25" s="639"/>
      <c r="DJ25" s="639"/>
      <c r="DK25" s="640"/>
      <c r="DL25" s="626">
        <v>5328327</v>
      </c>
      <c r="DM25" s="639"/>
      <c r="DN25" s="639"/>
      <c r="DO25" s="639"/>
      <c r="DP25" s="639"/>
      <c r="DQ25" s="639"/>
      <c r="DR25" s="639"/>
      <c r="DS25" s="639"/>
      <c r="DT25" s="639"/>
      <c r="DU25" s="639"/>
      <c r="DV25" s="640"/>
      <c r="DW25" s="643">
        <v>25.2</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3688525</v>
      </c>
      <c r="CS26" s="621"/>
      <c r="CT26" s="621"/>
      <c r="CU26" s="621"/>
      <c r="CV26" s="621"/>
      <c r="CW26" s="621"/>
      <c r="CX26" s="621"/>
      <c r="CY26" s="622"/>
      <c r="CZ26" s="623">
        <v>9.6</v>
      </c>
      <c r="DA26" s="641"/>
      <c r="DB26" s="641"/>
      <c r="DC26" s="642"/>
      <c r="DD26" s="626">
        <v>3358731</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2441797</v>
      </c>
      <c r="S27" s="621"/>
      <c r="T27" s="621"/>
      <c r="U27" s="621"/>
      <c r="V27" s="621"/>
      <c r="W27" s="621"/>
      <c r="X27" s="621"/>
      <c r="Y27" s="622"/>
      <c r="Z27" s="673">
        <v>6.2</v>
      </c>
      <c r="AA27" s="673"/>
      <c r="AB27" s="673"/>
      <c r="AC27" s="673"/>
      <c r="AD27" s="674" t="s">
        <v>113</v>
      </c>
      <c r="AE27" s="674"/>
      <c r="AF27" s="674"/>
      <c r="AG27" s="674"/>
      <c r="AH27" s="674"/>
      <c r="AI27" s="674"/>
      <c r="AJ27" s="674"/>
      <c r="AK27" s="674"/>
      <c r="AL27" s="643" t="s">
        <v>113</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7217760</v>
      </c>
      <c r="BH27" s="621"/>
      <c r="BI27" s="621"/>
      <c r="BJ27" s="621"/>
      <c r="BK27" s="621"/>
      <c r="BL27" s="621"/>
      <c r="BM27" s="621"/>
      <c r="BN27" s="622"/>
      <c r="BO27" s="673">
        <v>100</v>
      </c>
      <c r="BP27" s="673"/>
      <c r="BQ27" s="673"/>
      <c r="BR27" s="673"/>
      <c r="BS27" s="626">
        <v>383305</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6934567</v>
      </c>
      <c r="CS27" s="639"/>
      <c r="CT27" s="639"/>
      <c r="CU27" s="639"/>
      <c r="CV27" s="639"/>
      <c r="CW27" s="639"/>
      <c r="CX27" s="639"/>
      <c r="CY27" s="640"/>
      <c r="CZ27" s="623">
        <v>18</v>
      </c>
      <c r="DA27" s="641"/>
      <c r="DB27" s="641"/>
      <c r="DC27" s="642"/>
      <c r="DD27" s="626">
        <v>2012172</v>
      </c>
      <c r="DE27" s="639"/>
      <c r="DF27" s="639"/>
      <c r="DG27" s="639"/>
      <c r="DH27" s="639"/>
      <c r="DI27" s="639"/>
      <c r="DJ27" s="639"/>
      <c r="DK27" s="640"/>
      <c r="DL27" s="626">
        <v>1986724</v>
      </c>
      <c r="DM27" s="639"/>
      <c r="DN27" s="639"/>
      <c r="DO27" s="639"/>
      <c r="DP27" s="639"/>
      <c r="DQ27" s="639"/>
      <c r="DR27" s="639"/>
      <c r="DS27" s="639"/>
      <c r="DT27" s="639"/>
      <c r="DU27" s="639"/>
      <c r="DV27" s="640"/>
      <c r="DW27" s="643">
        <v>9.4</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131969</v>
      </c>
      <c r="S28" s="621"/>
      <c r="T28" s="621"/>
      <c r="U28" s="621"/>
      <c r="V28" s="621"/>
      <c r="W28" s="621"/>
      <c r="X28" s="621"/>
      <c r="Y28" s="622"/>
      <c r="Z28" s="673">
        <v>0.3</v>
      </c>
      <c r="AA28" s="673"/>
      <c r="AB28" s="673"/>
      <c r="AC28" s="673"/>
      <c r="AD28" s="674">
        <v>66404</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5553095</v>
      </c>
      <c r="CS28" s="621"/>
      <c r="CT28" s="621"/>
      <c r="CU28" s="621"/>
      <c r="CV28" s="621"/>
      <c r="CW28" s="621"/>
      <c r="CX28" s="621"/>
      <c r="CY28" s="622"/>
      <c r="CZ28" s="623">
        <v>14.4</v>
      </c>
      <c r="DA28" s="641"/>
      <c r="DB28" s="641"/>
      <c r="DC28" s="642"/>
      <c r="DD28" s="626">
        <v>5380357</v>
      </c>
      <c r="DE28" s="621"/>
      <c r="DF28" s="621"/>
      <c r="DG28" s="621"/>
      <c r="DH28" s="621"/>
      <c r="DI28" s="621"/>
      <c r="DJ28" s="621"/>
      <c r="DK28" s="622"/>
      <c r="DL28" s="626">
        <v>4790129</v>
      </c>
      <c r="DM28" s="621"/>
      <c r="DN28" s="621"/>
      <c r="DO28" s="621"/>
      <c r="DP28" s="621"/>
      <c r="DQ28" s="621"/>
      <c r="DR28" s="621"/>
      <c r="DS28" s="621"/>
      <c r="DT28" s="621"/>
      <c r="DU28" s="621"/>
      <c r="DV28" s="622"/>
      <c r="DW28" s="643">
        <v>22.7</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1917054</v>
      </c>
      <c r="S29" s="621"/>
      <c r="T29" s="621"/>
      <c r="U29" s="621"/>
      <c r="V29" s="621"/>
      <c r="W29" s="621"/>
      <c r="X29" s="621"/>
      <c r="Y29" s="622"/>
      <c r="Z29" s="673">
        <v>4.9000000000000004</v>
      </c>
      <c r="AA29" s="673"/>
      <c r="AB29" s="673"/>
      <c r="AC29" s="673"/>
      <c r="AD29" s="674" t="s">
        <v>113</v>
      </c>
      <c r="AE29" s="674"/>
      <c r="AF29" s="674"/>
      <c r="AG29" s="674"/>
      <c r="AH29" s="674"/>
      <c r="AI29" s="674"/>
      <c r="AJ29" s="674"/>
      <c r="AK29" s="674"/>
      <c r="AL29" s="643" t="s">
        <v>113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5551776</v>
      </c>
      <c r="CS29" s="639"/>
      <c r="CT29" s="639"/>
      <c r="CU29" s="639"/>
      <c r="CV29" s="639"/>
      <c r="CW29" s="639"/>
      <c r="CX29" s="639"/>
      <c r="CY29" s="640"/>
      <c r="CZ29" s="623">
        <v>14.4</v>
      </c>
      <c r="DA29" s="641"/>
      <c r="DB29" s="641"/>
      <c r="DC29" s="642"/>
      <c r="DD29" s="626">
        <v>5379038</v>
      </c>
      <c r="DE29" s="639"/>
      <c r="DF29" s="639"/>
      <c r="DG29" s="639"/>
      <c r="DH29" s="639"/>
      <c r="DI29" s="639"/>
      <c r="DJ29" s="639"/>
      <c r="DK29" s="640"/>
      <c r="DL29" s="626">
        <v>4788810</v>
      </c>
      <c r="DM29" s="639"/>
      <c r="DN29" s="639"/>
      <c r="DO29" s="639"/>
      <c r="DP29" s="639"/>
      <c r="DQ29" s="639"/>
      <c r="DR29" s="639"/>
      <c r="DS29" s="639"/>
      <c r="DT29" s="639"/>
      <c r="DU29" s="639"/>
      <c r="DV29" s="640"/>
      <c r="DW29" s="643">
        <v>22.6</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1046282</v>
      </c>
      <c r="S30" s="621"/>
      <c r="T30" s="621"/>
      <c r="U30" s="621"/>
      <c r="V30" s="621"/>
      <c r="W30" s="621"/>
      <c r="X30" s="621"/>
      <c r="Y30" s="622"/>
      <c r="Z30" s="673">
        <v>2.7</v>
      </c>
      <c r="AA30" s="673"/>
      <c r="AB30" s="673"/>
      <c r="AC30" s="673"/>
      <c r="AD30" s="674" t="s">
        <v>113</v>
      </c>
      <c r="AE30" s="674"/>
      <c r="AF30" s="674"/>
      <c r="AG30" s="674"/>
      <c r="AH30" s="674"/>
      <c r="AI30" s="674"/>
      <c r="AJ30" s="674"/>
      <c r="AK30" s="674"/>
      <c r="AL30" s="643" t="s">
        <v>113</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99.3</v>
      </c>
      <c r="BH30" s="687"/>
      <c r="BI30" s="687"/>
      <c r="BJ30" s="687"/>
      <c r="BK30" s="687"/>
      <c r="BL30" s="687"/>
      <c r="BM30" s="688">
        <v>97.4</v>
      </c>
      <c r="BN30" s="687"/>
      <c r="BO30" s="687"/>
      <c r="BP30" s="687"/>
      <c r="BQ30" s="689"/>
      <c r="BR30" s="686">
        <v>99.2</v>
      </c>
      <c r="BS30" s="687"/>
      <c r="BT30" s="687"/>
      <c r="BU30" s="687"/>
      <c r="BV30" s="687"/>
      <c r="BW30" s="687"/>
      <c r="BX30" s="688">
        <v>97.3</v>
      </c>
      <c r="BY30" s="687"/>
      <c r="BZ30" s="687"/>
      <c r="CA30" s="687"/>
      <c r="CB30" s="689"/>
      <c r="CD30" s="692"/>
      <c r="CE30" s="693"/>
      <c r="CF30" s="657" t="s">
        <v>293</v>
      </c>
      <c r="CG30" s="654"/>
      <c r="CH30" s="654"/>
      <c r="CI30" s="654"/>
      <c r="CJ30" s="654"/>
      <c r="CK30" s="654"/>
      <c r="CL30" s="654"/>
      <c r="CM30" s="654"/>
      <c r="CN30" s="654"/>
      <c r="CO30" s="654"/>
      <c r="CP30" s="654"/>
      <c r="CQ30" s="655"/>
      <c r="CR30" s="620">
        <v>5058774</v>
      </c>
      <c r="CS30" s="621"/>
      <c r="CT30" s="621"/>
      <c r="CU30" s="621"/>
      <c r="CV30" s="621"/>
      <c r="CW30" s="621"/>
      <c r="CX30" s="621"/>
      <c r="CY30" s="622"/>
      <c r="CZ30" s="623">
        <v>13.1</v>
      </c>
      <c r="DA30" s="641"/>
      <c r="DB30" s="641"/>
      <c r="DC30" s="642"/>
      <c r="DD30" s="626">
        <v>4886846</v>
      </c>
      <c r="DE30" s="621"/>
      <c r="DF30" s="621"/>
      <c r="DG30" s="621"/>
      <c r="DH30" s="621"/>
      <c r="DI30" s="621"/>
      <c r="DJ30" s="621"/>
      <c r="DK30" s="622"/>
      <c r="DL30" s="626">
        <v>4296618</v>
      </c>
      <c r="DM30" s="621"/>
      <c r="DN30" s="621"/>
      <c r="DO30" s="621"/>
      <c r="DP30" s="621"/>
      <c r="DQ30" s="621"/>
      <c r="DR30" s="621"/>
      <c r="DS30" s="621"/>
      <c r="DT30" s="621"/>
      <c r="DU30" s="621"/>
      <c r="DV30" s="622"/>
      <c r="DW30" s="643">
        <v>20.3</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648259</v>
      </c>
      <c r="S31" s="621"/>
      <c r="T31" s="621"/>
      <c r="U31" s="621"/>
      <c r="V31" s="621"/>
      <c r="W31" s="621"/>
      <c r="X31" s="621"/>
      <c r="Y31" s="622"/>
      <c r="Z31" s="673">
        <v>1.7</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99.1</v>
      </c>
      <c r="BH31" s="639"/>
      <c r="BI31" s="639"/>
      <c r="BJ31" s="639"/>
      <c r="BK31" s="639"/>
      <c r="BL31" s="639"/>
      <c r="BM31" s="675">
        <v>97.5</v>
      </c>
      <c r="BN31" s="685"/>
      <c r="BO31" s="685"/>
      <c r="BP31" s="685"/>
      <c r="BQ31" s="649"/>
      <c r="BR31" s="684">
        <v>99</v>
      </c>
      <c r="BS31" s="639"/>
      <c r="BT31" s="639"/>
      <c r="BU31" s="639"/>
      <c r="BV31" s="639"/>
      <c r="BW31" s="639"/>
      <c r="BX31" s="675">
        <v>97.5</v>
      </c>
      <c r="BY31" s="685"/>
      <c r="BZ31" s="685"/>
      <c r="CA31" s="685"/>
      <c r="CB31" s="649"/>
      <c r="CD31" s="692"/>
      <c r="CE31" s="693"/>
      <c r="CF31" s="657" t="s">
        <v>297</v>
      </c>
      <c r="CG31" s="654"/>
      <c r="CH31" s="654"/>
      <c r="CI31" s="654"/>
      <c r="CJ31" s="654"/>
      <c r="CK31" s="654"/>
      <c r="CL31" s="654"/>
      <c r="CM31" s="654"/>
      <c r="CN31" s="654"/>
      <c r="CO31" s="654"/>
      <c r="CP31" s="654"/>
      <c r="CQ31" s="655"/>
      <c r="CR31" s="620">
        <v>493002</v>
      </c>
      <c r="CS31" s="639"/>
      <c r="CT31" s="639"/>
      <c r="CU31" s="639"/>
      <c r="CV31" s="639"/>
      <c r="CW31" s="639"/>
      <c r="CX31" s="639"/>
      <c r="CY31" s="640"/>
      <c r="CZ31" s="623">
        <v>1.3</v>
      </c>
      <c r="DA31" s="641"/>
      <c r="DB31" s="641"/>
      <c r="DC31" s="642"/>
      <c r="DD31" s="626">
        <v>492192</v>
      </c>
      <c r="DE31" s="639"/>
      <c r="DF31" s="639"/>
      <c r="DG31" s="639"/>
      <c r="DH31" s="639"/>
      <c r="DI31" s="639"/>
      <c r="DJ31" s="639"/>
      <c r="DK31" s="640"/>
      <c r="DL31" s="626">
        <v>492192</v>
      </c>
      <c r="DM31" s="639"/>
      <c r="DN31" s="639"/>
      <c r="DO31" s="639"/>
      <c r="DP31" s="639"/>
      <c r="DQ31" s="639"/>
      <c r="DR31" s="639"/>
      <c r="DS31" s="639"/>
      <c r="DT31" s="639"/>
      <c r="DU31" s="639"/>
      <c r="DV31" s="640"/>
      <c r="DW31" s="643">
        <v>2.2999999999999998</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1355806</v>
      </c>
      <c r="S32" s="621"/>
      <c r="T32" s="621"/>
      <c r="U32" s="621"/>
      <c r="V32" s="621"/>
      <c r="W32" s="621"/>
      <c r="X32" s="621"/>
      <c r="Y32" s="622"/>
      <c r="Z32" s="673">
        <v>3.5</v>
      </c>
      <c r="AA32" s="673"/>
      <c r="AB32" s="673"/>
      <c r="AC32" s="673"/>
      <c r="AD32" s="674">
        <v>63535</v>
      </c>
      <c r="AE32" s="674"/>
      <c r="AF32" s="674"/>
      <c r="AG32" s="674"/>
      <c r="AH32" s="674"/>
      <c r="AI32" s="674"/>
      <c r="AJ32" s="674"/>
      <c r="AK32" s="674"/>
      <c r="AL32" s="643">
        <v>0.3</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99.3</v>
      </c>
      <c r="BH32" s="605"/>
      <c r="BI32" s="605"/>
      <c r="BJ32" s="605"/>
      <c r="BK32" s="605"/>
      <c r="BL32" s="605"/>
      <c r="BM32" s="668">
        <v>96.9</v>
      </c>
      <c r="BN32" s="605"/>
      <c r="BO32" s="605"/>
      <c r="BP32" s="605"/>
      <c r="BQ32" s="662"/>
      <c r="BR32" s="683">
        <v>99.3</v>
      </c>
      <c r="BS32" s="605"/>
      <c r="BT32" s="605"/>
      <c r="BU32" s="605"/>
      <c r="BV32" s="605"/>
      <c r="BW32" s="605"/>
      <c r="BX32" s="668">
        <v>96.8</v>
      </c>
      <c r="BY32" s="605"/>
      <c r="BZ32" s="605"/>
      <c r="CA32" s="605"/>
      <c r="CB32" s="662"/>
      <c r="CD32" s="694"/>
      <c r="CE32" s="695"/>
      <c r="CF32" s="657" t="s">
        <v>300</v>
      </c>
      <c r="CG32" s="654"/>
      <c r="CH32" s="654"/>
      <c r="CI32" s="654"/>
      <c r="CJ32" s="654"/>
      <c r="CK32" s="654"/>
      <c r="CL32" s="654"/>
      <c r="CM32" s="654"/>
      <c r="CN32" s="654"/>
      <c r="CO32" s="654"/>
      <c r="CP32" s="654"/>
      <c r="CQ32" s="655"/>
      <c r="CR32" s="620">
        <v>1319</v>
      </c>
      <c r="CS32" s="621"/>
      <c r="CT32" s="621"/>
      <c r="CU32" s="621"/>
      <c r="CV32" s="621"/>
      <c r="CW32" s="621"/>
      <c r="CX32" s="621"/>
      <c r="CY32" s="622"/>
      <c r="CZ32" s="623">
        <v>0</v>
      </c>
      <c r="DA32" s="641"/>
      <c r="DB32" s="641"/>
      <c r="DC32" s="642"/>
      <c r="DD32" s="626">
        <v>1319</v>
      </c>
      <c r="DE32" s="621"/>
      <c r="DF32" s="621"/>
      <c r="DG32" s="621"/>
      <c r="DH32" s="621"/>
      <c r="DI32" s="621"/>
      <c r="DJ32" s="621"/>
      <c r="DK32" s="622"/>
      <c r="DL32" s="626">
        <v>1319</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4602505</v>
      </c>
      <c r="S33" s="621"/>
      <c r="T33" s="621"/>
      <c r="U33" s="621"/>
      <c r="V33" s="621"/>
      <c r="W33" s="621"/>
      <c r="X33" s="621"/>
      <c r="Y33" s="622"/>
      <c r="Z33" s="673">
        <v>11.8</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15055128</v>
      </c>
      <c r="CS33" s="639"/>
      <c r="CT33" s="639"/>
      <c r="CU33" s="639"/>
      <c r="CV33" s="639"/>
      <c r="CW33" s="639"/>
      <c r="CX33" s="639"/>
      <c r="CY33" s="640"/>
      <c r="CZ33" s="623">
        <v>39.1</v>
      </c>
      <c r="DA33" s="641"/>
      <c r="DB33" s="641"/>
      <c r="DC33" s="642"/>
      <c r="DD33" s="626">
        <v>10012545</v>
      </c>
      <c r="DE33" s="639"/>
      <c r="DF33" s="639"/>
      <c r="DG33" s="639"/>
      <c r="DH33" s="639"/>
      <c r="DI33" s="639"/>
      <c r="DJ33" s="639"/>
      <c r="DK33" s="640"/>
      <c r="DL33" s="626">
        <v>6608048</v>
      </c>
      <c r="DM33" s="639"/>
      <c r="DN33" s="639"/>
      <c r="DO33" s="639"/>
      <c r="DP33" s="639"/>
      <c r="DQ33" s="639"/>
      <c r="DR33" s="639"/>
      <c r="DS33" s="639"/>
      <c r="DT33" s="639"/>
      <c r="DU33" s="639"/>
      <c r="DV33" s="640"/>
      <c r="DW33" s="643">
        <v>31.3</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4218246</v>
      </c>
      <c r="CS34" s="621"/>
      <c r="CT34" s="621"/>
      <c r="CU34" s="621"/>
      <c r="CV34" s="621"/>
      <c r="CW34" s="621"/>
      <c r="CX34" s="621"/>
      <c r="CY34" s="622"/>
      <c r="CZ34" s="623">
        <v>10.9</v>
      </c>
      <c r="DA34" s="641"/>
      <c r="DB34" s="641"/>
      <c r="DC34" s="642"/>
      <c r="DD34" s="626">
        <v>2702481</v>
      </c>
      <c r="DE34" s="621"/>
      <c r="DF34" s="621"/>
      <c r="DG34" s="621"/>
      <c r="DH34" s="621"/>
      <c r="DI34" s="621"/>
      <c r="DJ34" s="621"/>
      <c r="DK34" s="622"/>
      <c r="DL34" s="626">
        <v>1998585</v>
      </c>
      <c r="DM34" s="621"/>
      <c r="DN34" s="621"/>
      <c r="DO34" s="621"/>
      <c r="DP34" s="621"/>
      <c r="DQ34" s="621"/>
      <c r="DR34" s="621"/>
      <c r="DS34" s="621"/>
      <c r="DT34" s="621"/>
      <c r="DU34" s="621"/>
      <c r="DV34" s="622"/>
      <c r="DW34" s="643">
        <v>9.5</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1071205</v>
      </c>
      <c r="S35" s="621"/>
      <c r="T35" s="621"/>
      <c r="U35" s="621"/>
      <c r="V35" s="621"/>
      <c r="W35" s="621"/>
      <c r="X35" s="621"/>
      <c r="Y35" s="622"/>
      <c r="Z35" s="673">
        <v>2.7</v>
      </c>
      <c r="AA35" s="673"/>
      <c r="AB35" s="673"/>
      <c r="AC35" s="673"/>
      <c r="AD35" s="674" t="s">
        <v>113</v>
      </c>
      <c r="AE35" s="674"/>
      <c r="AF35" s="674"/>
      <c r="AG35" s="674"/>
      <c r="AH35" s="674"/>
      <c r="AI35" s="674"/>
      <c r="AJ35" s="674"/>
      <c r="AK35" s="674"/>
      <c r="AL35" s="643" t="s">
        <v>113</v>
      </c>
      <c r="AM35" s="675"/>
      <c r="AN35" s="675"/>
      <c r="AO35" s="676"/>
      <c r="AP35" s="188"/>
      <c r="AQ35" s="677" t="s">
        <v>308</v>
      </c>
      <c r="AR35" s="678"/>
      <c r="AS35" s="678"/>
      <c r="AT35" s="678"/>
      <c r="AU35" s="678"/>
      <c r="AV35" s="678"/>
      <c r="AW35" s="678"/>
      <c r="AX35" s="678"/>
      <c r="AY35" s="679"/>
      <c r="AZ35" s="670">
        <v>4164660</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278932</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426964</v>
      </c>
      <c r="CS35" s="639"/>
      <c r="CT35" s="639"/>
      <c r="CU35" s="639"/>
      <c r="CV35" s="639"/>
      <c r="CW35" s="639"/>
      <c r="CX35" s="639"/>
      <c r="CY35" s="640"/>
      <c r="CZ35" s="623">
        <v>1.1000000000000001</v>
      </c>
      <c r="DA35" s="641"/>
      <c r="DB35" s="641"/>
      <c r="DC35" s="642"/>
      <c r="DD35" s="626">
        <v>346397</v>
      </c>
      <c r="DE35" s="639"/>
      <c r="DF35" s="639"/>
      <c r="DG35" s="639"/>
      <c r="DH35" s="639"/>
      <c r="DI35" s="639"/>
      <c r="DJ35" s="639"/>
      <c r="DK35" s="640"/>
      <c r="DL35" s="626">
        <v>346397</v>
      </c>
      <c r="DM35" s="639"/>
      <c r="DN35" s="639"/>
      <c r="DO35" s="639"/>
      <c r="DP35" s="639"/>
      <c r="DQ35" s="639"/>
      <c r="DR35" s="639"/>
      <c r="DS35" s="639"/>
      <c r="DT35" s="639"/>
      <c r="DU35" s="639"/>
      <c r="DV35" s="640"/>
      <c r="DW35" s="643">
        <v>1.6</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39153865</v>
      </c>
      <c r="S36" s="661"/>
      <c r="T36" s="661"/>
      <c r="U36" s="661"/>
      <c r="V36" s="661"/>
      <c r="W36" s="661"/>
      <c r="X36" s="661"/>
      <c r="Y36" s="664"/>
      <c r="Z36" s="665">
        <v>100</v>
      </c>
      <c r="AA36" s="665"/>
      <c r="AB36" s="665"/>
      <c r="AC36" s="665"/>
      <c r="AD36" s="666">
        <v>20074150</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702184</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181018</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3842672</v>
      </c>
      <c r="CS36" s="621"/>
      <c r="CT36" s="621"/>
      <c r="CU36" s="621"/>
      <c r="CV36" s="621"/>
      <c r="CW36" s="621"/>
      <c r="CX36" s="621"/>
      <c r="CY36" s="622"/>
      <c r="CZ36" s="623">
        <v>10</v>
      </c>
      <c r="DA36" s="641"/>
      <c r="DB36" s="641"/>
      <c r="DC36" s="642"/>
      <c r="DD36" s="626">
        <v>2021358</v>
      </c>
      <c r="DE36" s="621"/>
      <c r="DF36" s="621"/>
      <c r="DG36" s="621"/>
      <c r="DH36" s="621"/>
      <c r="DI36" s="621"/>
      <c r="DJ36" s="621"/>
      <c r="DK36" s="622"/>
      <c r="DL36" s="626">
        <v>1116518</v>
      </c>
      <c r="DM36" s="621"/>
      <c r="DN36" s="621"/>
      <c r="DO36" s="621"/>
      <c r="DP36" s="621"/>
      <c r="DQ36" s="621"/>
      <c r="DR36" s="621"/>
      <c r="DS36" s="621"/>
      <c r="DT36" s="621"/>
      <c r="DU36" s="621"/>
      <c r="DV36" s="622"/>
      <c r="DW36" s="643">
        <v>5.3</v>
      </c>
      <c r="DX36" s="644"/>
      <c r="DY36" s="644"/>
      <c r="DZ36" s="644"/>
      <c r="EA36" s="644"/>
      <c r="EB36" s="644"/>
      <c r="EC36" s="645"/>
    </row>
    <row r="37" spans="2:133" ht="11.25" customHeight="1">
      <c r="AQ37" s="646" t="s">
        <v>315</v>
      </c>
      <c r="AR37" s="647"/>
      <c r="AS37" s="647"/>
      <c r="AT37" s="647"/>
      <c r="AU37" s="647"/>
      <c r="AV37" s="647"/>
      <c r="AW37" s="647"/>
      <c r="AX37" s="647"/>
      <c r="AY37" s="648"/>
      <c r="AZ37" s="620">
        <v>446222</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7595</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849879</v>
      </c>
      <c r="CS37" s="639"/>
      <c r="CT37" s="639"/>
      <c r="CU37" s="639"/>
      <c r="CV37" s="639"/>
      <c r="CW37" s="639"/>
      <c r="CX37" s="639"/>
      <c r="CY37" s="640"/>
      <c r="CZ37" s="623">
        <v>2.2000000000000002</v>
      </c>
      <c r="DA37" s="641"/>
      <c r="DB37" s="641"/>
      <c r="DC37" s="642"/>
      <c r="DD37" s="626">
        <v>849879</v>
      </c>
      <c r="DE37" s="639"/>
      <c r="DF37" s="639"/>
      <c r="DG37" s="639"/>
      <c r="DH37" s="639"/>
      <c r="DI37" s="639"/>
      <c r="DJ37" s="639"/>
      <c r="DK37" s="640"/>
      <c r="DL37" s="626">
        <v>471164</v>
      </c>
      <c r="DM37" s="639"/>
      <c r="DN37" s="639"/>
      <c r="DO37" s="639"/>
      <c r="DP37" s="639"/>
      <c r="DQ37" s="639"/>
      <c r="DR37" s="639"/>
      <c r="DS37" s="639"/>
      <c r="DT37" s="639"/>
      <c r="DU37" s="639"/>
      <c r="DV37" s="640"/>
      <c r="DW37" s="643">
        <v>2.2000000000000002</v>
      </c>
      <c r="DX37" s="644"/>
      <c r="DY37" s="644"/>
      <c r="DZ37" s="644"/>
      <c r="EA37" s="644"/>
      <c r="EB37" s="644"/>
      <c r="EC37" s="645"/>
    </row>
    <row r="38" spans="2:133" ht="11.25" customHeight="1">
      <c r="AQ38" s="646" t="s">
        <v>318</v>
      </c>
      <c r="AR38" s="647"/>
      <c r="AS38" s="647"/>
      <c r="AT38" s="647"/>
      <c r="AU38" s="647"/>
      <c r="AV38" s="647"/>
      <c r="AW38" s="647"/>
      <c r="AX38" s="647"/>
      <c r="AY38" s="648"/>
      <c r="AZ38" s="620">
        <v>119660</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11171</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4044534</v>
      </c>
      <c r="CS38" s="621"/>
      <c r="CT38" s="621"/>
      <c r="CU38" s="621"/>
      <c r="CV38" s="621"/>
      <c r="CW38" s="621"/>
      <c r="CX38" s="621"/>
      <c r="CY38" s="622"/>
      <c r="CZ38" s="623">
        <v>10.5</v>
      </c>
      <c r="DA38" s="641"/>
      <c r="DB38" s="641"/>
      <c r="DC38" s="642"/>
      <c r="DD38" s="626">
        <v>3600269</v>
      </c>
      <c r="DE38" s="621"/>
      <c r="DF38" s="621"/>
      <c r="DG38" s="621"/>
      <c r="DH38" s="621"/>
      <c r="DI38" s="621"/>
      <c r="DJ38" s="621"/>
      <c r="DK38" s="622"/>
      <c r="DL38" s="626">
        <v>3146548</v>
      </c>
      <c r="DM38" s="621"/>
      <c r="DN38" s="621"/>
      <c r="DO38" s="621"/>
      <c r="DP38" s="621"/>
      <c r="DQ38" s="621"/>
      <c r="DR38" s="621"/>
      <c r="DS38" s="621"/>
      <c r="DT38" s="621"/>
      <c r="DU38" s="621"/>
      <c r="DV38" s="622"/>
      <c r="DW38" s="643">
        <v>14.9</v>
      </c>
      <c r="DX38" s="644"/>
      <c r="DY38" s="644"/>
      <c r="DZ38" s="644"/>
      <c r="EA38" s="644"/>
      <c r="EB38" s="644"/>
      <c r="EC38" s="645"/>
    </row>
    <row r="39" spans="2:133" ht="11.25" customHeight="1">
      <c r="AQ39" s="646" t="s">
        <v>321</v>
      </c>
      <c r="AR39" s="647"/>
      <c r="AS39" s="647"/>
      <c r="AT39" s="647"/>
      <c r="AU39" s="647"/>
      <c r="AV39" s="647"/>
      <c r="AW39" s="647"/>
      <c r="AX39" s="647"/>
      <c r="AY39" s="648"/>
      <c r="AZ39" s="620">
        <v>70512</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93</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1991255</v>
      </c>
      <c r="CS39" s="639"/>
      <c r="CT39" s="639"/>
      <c r="CU39" s="639"/>
      <c r="CV39" s="639"/>
      <c r="CW39" s="639"/>
      <c r="CX39" s="639"/>
      <c r="CY39" s="640"/>
      <c r="CZ39" s="623">
        <v>5.2</v>
      </c>
      <c r="DA39" s="641"/>
      <c r="DB39" s="641"/>
      <c r="DC39" s="642"/>
      <c r="DD39" s="626">
        <v>1337840</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652858</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133</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531457</v>
      </c>
      <c r="CS40" s="621"/>
      <c r="CT40" s="621"/>
      <c r="CU40" s="621"/>
      <c r="CV40" s="621"/>
      <c r="CW40" s="621"/>
      <c r="CX40" s="621"/>
      <c r="CY40" s="622"/>
      <c r="CZ40" s="623">
        <v>1.4</v>
      </c>
      <c r="DA40" s="641"/>
      <c r="DB40" s="641"/>
      <c r="DC40" s="642"/>
      <c r="DD40" s="626">
        <v>4200</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2173224</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445</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5120134</v>
      </c>
      <c r="CS42" s="621"/>
      <c r="CT42" s="621"/>
      <c r="CU42" s="621"/>
      <c r="CV42" s="621"/>
      <c r="CW42" s="621"/>
      <c r="CX42" s="621"/>
      <c r="CY42" s="622"/>
      <c r="CZ42" s="623">
        <v>13.3</v>
      </c>
      <c r="DA42" s="624"/>
      <c r="DB42" s="624"/>
      <c r="DC42" s="625"/>
      <c r="DD42" s="626">
        <v>432544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69638</v>
      </c>
      <c r="CS43" s="639"/>
      <c r="CT43" s="639"/>
      <c r="CU43" s="639"/>
      <c r="CV43" s="639"/>
      <c r="CW43" s="639"/>
      <c r="CX43" s="639"/>
      <c r="CY43" s="640"/>
      <c r="CZ43" s="623">
        <v>0.2</v>
      </c>
      <c r="DA43" s="641"/>
      <c r="DB43" s="641"/>
      <c r="DC43" s="642"/>
      <c r="DD43" s="626">
        <v>63889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5058147</v>
      </c>
      <c r="CS44" s="621"/>
      <c r="CT44" s="621"/>
      <c r="CU44" s="621"/>
      <c r="CV44" s="621"/>
      <c r="CW44" s="621"/>
      <c r="CX44" s="621"/>
      <c r="CY44" s="622"/>
      <c r="CZ44" s="623">
        <v>13.1</v>
      </c>
      <c r="DA44" s="624"/>
      <c r="DB44" s="624"/>
      <c r="DC44" s="625"/>
      <c r="DD44" s="626">
        <v>423163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2146815</v>
      </c>
      <c r="CS45" s="639"/>
      <c r="CT45" s="639"/>
      <c r="CU45" s="639"/>
      <c r="CV45" s="639"/>
      <c r="CW45" s="639"/>
      <c r="CX45" s="639"/>
      <c r="CY45" s="640"/>
      <c r="CZ45" s="623">
        <v>5.6</v>
      </c>
      <c r="DA45" s="641"/>
      <c r="DB45" s="641"/>
      <c r="DC45" s="642"/>
      <c r="DD45" s="626">
        <v>75468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2634864</v>
      </c>
      <c r="CS46" s="621"/>
      <c r="CT46" s="621"/>
      <c r="CU46" s="621"/>
      <c r="CV46" s="621"/>
      <c r="CW46" s="621"/>
      <c r="CX46" s="621"/>
      <c r="CY46" s="622"/>
      <c r="CZ46" s="623">
        <v>6.8</v>
      </c>
      <c r="DA46" s="624"/>
      <c r="DB46" s="624"/>
      <c r="DC46" s="625"/>
      <c r="DD46" s="626">
        <v>341176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61987</v>
      </c>
      <c r="CS47" s="639"/>
      <c r="CT47" s="639"/>
      <c r="CU47" s="639"/>
      <c r="CV47" s="639"/>
      <c r="CW47" s="639"/>
      <c r="CX47" s="639"/>
      <c r="CY47" s="640"/>
      <c r="CZ47" s="623">
        <v>0.2</v>
      </c>
      <c r="DA47" s="641"/>
      <c r="DB47" s="641"/>
      <c r="DC47" s="642"/>
      <c r="DD47" s="626">
        <v>9381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38538573</v>
      </c>
      <c r="CS49" s="605"/>
      <c r="CT49" s="605"/>
      <c r="CU49" s="605"/>
      <c r="CV49" s="605"/>
      <c r="CW49" s="605"/>
      <c r="CX49" s="605"/>
      <c r="CY49" s="606"/>
      <c r="CZ49" s="607">
        <v>100</v>
      </c>
      <c r="DA49" s="608"/>
      <c r="DB49" s="608"/>
      <c r="DC49" s="609"/>
      <c r="DD49" s="610">
        <v>23262810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U40" sqref="AU40:AY40"/>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39154</v>
      </c>
      <c r="R7" s="1134"/>
      <c r="S7" s="1134"/>
      <c r="T7" s="1134"/>
      <c r="U7" s="1134"/>
      <c r="V7" s="1134">
        <v>38539</v>
      </c>
      <c r="W7" s="1134"/>
      <c r="X7" s="1134"/>
      <c r="Y7" s="1134"/>
      <c r="Z7" s="1134"/>
      <c r="AA7" s="1134">
        <v>615</v>
      </c>
      <c r="AB7" s="1134"/>
      <c r="AC7" s="1134"/>
      <c r="AD7" s="1134"/>
      <c r="AE7" s="1135"/>
      <c r="AF7" s="1136">
        <v>556</v>
      </c>
      <c r="AG7" s="1137"/>
      <c r="AH7" s="1137"/>
      <c r="AI7" s="1137"/>
      <c r="AJ7" s="1138"/>
      <c r="AK7" s="1120">
        <v>1126</v>
      </c>
      <c r="AL7" s="1121"/>
      <c r="AM7" s="1121"/>
      <c r="AN7" s="1121"/>
      <c r="AO7" s="1121"/>
      <c r="AP7" s="1121">
        <v>55886</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539</v>
      </c>
      <c r="BT7" s="1125"/>
      <c r="BU7" s="1125"/>
      <c r="BV7" s="1125"/>
      <c r="BW7" s="1125"/>
      <c r="BX7" s="1125"/>
      <c r="BY7" s="1125"/>
      <c r="BZ7" s="1125"/>
      <c r="CA7" s="1125"/>
      <c r="CB7" s="1125"/>
      <c r="CC7" s="1125"/>
      <c r="CD7" s="1125"/>
      <c r="CE7" s="1125"/>
      <c r="CF7" s="1125"/>
      <c r="CG7" s="1126"/>
      <c r="CH7" s="1117">
        <v>9</v>
      </c>
      <c r="CI7" s="1118"/>
      <c r="CJ7" s="1118"/>
      <c r="CK7" s="1118"/>
      <c r="CL7" s="1119"/>
      <c r="CM7" s="1117">
        <v>325</v>
      </c>
      <c r="CN7" s="1118"/>
      <c r="CO7" s="1118"/>
      <c r="CP7" s="1118"/>
      <c r="CQ7" s="1119"/>
      <c r="CR7" s="1117">
        <v>100</v>
      </c>
      <c r="CS7" s="1118"/>
      <c r="CT7" s="1118"/>
      <c r="CU7" s="1118"/>
      <c r="CV7" s="1119"/>
      <c r="CW7" s="1117" t="s">
        <v>558</v>
      </c>
      <c r="CX7" s="1118"/>
      <c r="CY7" s="1118"/>
      <c r="CZ7" s="1118"/>
      <c r="DA7" s="1119"/>
      <c r="DB7" s="1117" t="s">
        <v>561</v>
      </c>
      <c r="DC7" s="1118"/>
      <c r="DD7" s="1118"/>
      <c r="DE7" s="1118"/>
      <c r="DF7" s="1119"/>
      <c r="DG7" s="1117" t="s">
        <v>561</v>
      </c>
      <c r="DH7" s="1118"/>
      <c r="DI7" s="1118"/>
      <c r="DJ7" s="1118"/>
      <c r="DK7" s="1119"/>
      <c r="DL7" s="1117" t="s">
        <v>561</v>
      </c>
      <c r="DM7" s="1118"/>
      <c r="DN7" s="1118"/>
      <c r="DO7" s="1118"/>
      <c r="DP7" s="1119"/>
      <c r="DQ7" s="1117" t="s">
        <v>561</v>
      </c>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540</v>
      </c>
      <c r="BT8" s="1044"/>
      <c r="BU8" s="1044"/>
      <c r="BV8" s="1044"/>
      <c r="BW8" s="1044"/>
      <c r="BX8" s="1044"/>
      <c r="BY8" s="1044"/>
      <c r="BZ8" s="1044"/>
      <c r="CA8" s="1044"/>
      <c r="CB8" s="1044"/>
      <c r="CC8" s="1044"/>
      <c r="CD8" s="1044"/>
      <c r="CE8" s="1044"/>
      <c r="CF8" s="1044"/>
      <c r="CG8" s="1045"/>
      <c r="CH8" s="1018">
        <v>0</v>
      </c>
      <c r="CI8" s="1019"/>
      <c r="CJ8" s="1019"/>
      <c r="CK8" s="1019"/>
      <c r="CL8" s="1020"/>
      <c r="CM8" s="1018">
        <v>63</v>
      </c>
      <c r="CN8" s="1019"/>
      <c r="CO8" s="1019"/>
      <c r="CP8" s="1019"/>
      <c r="CQ8" s="1020"/>
      <c r="CR8" s="1018">
        <v>55</v>
      </c>
      <c r="CS8" s="1019"/>
      <c r="CT8" s="1019"/>
      <c r="CU8" s="1019"/>
      <c r="CV8" s="1020"/>
      <c r="CW8" s="1018">
        <v>0</v>
      </c>
      <c r="CX8" s="1019"/>
      <c r="CY8" s="1019"/>
      <c r="CZ8" s="1019"/>
      <c r="DA8" s="1020"/>
      <c r="DB8" s="1018" t="s">
        <v>562</v>
      </c>
      <c r="DC8" s="1019"/>
      <c r="DD8" s="1019"/>
      <c r="DE8" s="1019"/>
      <c r="DF8" s="1020"/>
      <c r="DG8" s="1018" t="s">
        <v>562</v>
      </c>
      <c r="DH8" s="1019"/>
      <c r="DI8" s="1019"/>
      <c r="DJ8" s="1019"/>
      <c r="DK8" s="1020"/>
      <c r="DL8" s="1018" t="s">
        <v>562</v>
      </c>
      <c r="DM8" s="1019"/>
      <c r="DN8" s="1019"/>
      <c r="DO8" s="1019"/>
      <c r="DP8" s="1020"/>
      <c r="DQ8" s="1018" t="s">
        <v>562</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541</v>
      </c>
      <c r="BT9" s="1044"/>
      <c r="BU9" s="1044"/>
      <c r="BV9" s="1044"/>
      <c r="BW9" s="1044"/>
      <c r="BX9" s="1044"/>
      <c r="BY9" s="1044"/>
      <c r="BZ9" s="1044"/>
      <c r="CA9" s="1044"/>
      <c r="CB9" s="1044"/>
      <c r="CC9" s="1044"/>
      <c r="CD9" s="1044"/>
      <c r="CE9" s="1044"/>
      <c r="CF9" s="1044"/>
      <c r="CG9" s="1045"/>
      <c r="CH9" s="1018">
        <v>13</v>
      </c>
      <c r="CI9" s="1019"/>
      <c r="CJ9" s="1019"/>
      <c r="CK9" s="1019"/>
      <c r="CL9" s="1020"/>
      <c r="CM9" s="1018">
        <v>321</v>
      </c>
      <c r="CN9" s="1019"/>
      <c r="CO9" s="1019"/>
      <c r="CP9" s="1019"/>
      <c r="CQ9" s="1020"/>
      <c r="CR9" s="1018">
        <v>125</v>
      </c>
      <c r="CS9" s="1019"/>
      <c r="CT9" s="1019"/>
      <c r="CU9" s="1019"/>
      <c r="CV9" s="1020"/>
      <c r="CW9" s="1018">
        <v>2</v>
      </c>
      <c r="CX9" s="1019"/>
      <c r="CY9" s="1019"/>
      <c r="CZ9" s="1019"/>
      <c r="DA9" s="1020"/>
      <c r="DB9" s="1018" t="s">
        <v>558</v>
      </c>
      <c r="DC9" s="1019"/>
      <c r="DD9" s="1019"/>
      <c r="DE9" s="1019"/>
      <c r="DF9" s="1020"/>
      <c r="DG9" s="1018" t="s">
        <v>558</v>
      </c>
      <c r="DH9" s="1019"/>
      <c r="DI9" s="1019"/>
      <c r="DJ9" s="1019"/>
      <c r="DK9" s="1020"/>
      <c r="DL9" s="1018" t="s">
        <v>558</v>
      </c>
      <c r="DM9" s="1019"/>
      <c r="DN9" s="1019"/>
      <c r="DO9" s="1019"/>
      <c r="DP9" s="1020"/>
      <c r="DQ9" s="1018" t="s">
        <v>558</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542</v>
      </c>
      <c r="BT10" s="1044"/>
      <c r="BU10" s="1044"/>
      <c r="BV10" s="1044"/>
      <c r="BW10" s="1044"/>
      <c r="BX10" s="1044"/>
      <c r="BY10" s="1044"/>
      <c r="BZ10" s="1044"/>
      <c r="CA10" s="1044"/>
      <c r="CB10" s="1044"/>
      <c r="CC10" s="1044"/>
      <c r="CD10" s="1044"/>
      <c r="CE10" s="1044"/>
      <c r="CF10" s="1044"/>
      <c r="CG10" s="1045"/>
      <c r="CH10" s="1018">
        <v>72</v>
      </c>
      <c r="CI10" s="1019"/>
      <c r="CJ10" s="1019"/>
      <c r="CK10" s="1019"/>
      <c r="CL10" s="1020"/>
      <c r="CM10" s="1018">
        <v>27</v>
      </c>
      <c r="CN10" s="1019"/>
      <c r="CO10" s="1019"/>
      <c r="CP10" s="1019"/>
      <c r="CQ10" s="1020"/>
      <c r="CR10" s="1018">
        <v>1</v>
      </c>
      <c r="CS10" s="1019"/>
      <c r="CT10" s="1019"/>
      <c r="CU10" s="1019"/>
      <c r="CV10" s="1020"/>
      <c r="CW10" s="1018" t="s">
        <v>558</v>
      </c>
      <c r="CX10" s="1019"/>
      <c r="CY10" s="1019"/>
      <c r="CZ10" s="1019"/>
      <c r="DA10" s="1020"/>
      <c r="DB10" s="1018" t="s">
        <v>563</v>
      </c>
      <c r="DC10" s="1019"/>
      <c r="DD10" s="1019"/>
      <c r="DE10" s="1019"/>
      <c r="DF10" s="1020"/>
      <c r="DG10" s="1018" t="s">
        <v>563</v>
      </c>
      <c r="DH10" s="1019"/>
      <c r="DI10" s="1019"/>
      <c r="DJ10" s="1019"/>
      <c r="DK10" s="1020"/>
      <c r="DL10" s="1018" t="s">
        <v>563</v>
      </c>
      <c r="DM10" s="1019"/>
      <c r="DN10" s="1019"/>
      <c r="DO10" s="1019"/>
      <c r="DP10" s="1020"/>
      <c r="DQ10" s="1018" t="s">
        <v>563</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543</v>
      </c>
      <c r="BT11" s="1044"/>
      <c r="BU11" s="1044"/>
      <c r="BV11" s="1044"/>
      <c r="BW11" s="1044"/>
      <c r="BX11" s="1044"/>
      <c r="BY11" s="1044"/>
      <c r="BZ11" s="1044"/>
      <c r="CA11" s="1044"/>
      <c r="CB11" s="1044"/>
      <c r="CC11" s="1044"/>
      <c r="CD11" s="1044"/>
      <c r="CE11" s="1044"/>
      <c r="CF11" s="1044"/>
      <c r="CG11" s="1045"/>
      <c r="CH11" s="1018">
        <v>1</v>
      </c>
      <c r="CI11" s="1019"/>
      <c r="CJ11" s="1019"/>
      <c r="CK11" s="1019"/>
      <c r="CL11" s="1020"/>
      <c r="CM11" s="1018">
        <v>58</v>
      </c>
      <c r="CN11" s="1019"/>
      <c r="CO11" s="1019"/>
      <c r="CP11" s="1019"/>
      <c r="CQ11" s="1020"/>
      <c r="CR11" s="1018">
        <v>15</v>
      </c>
      <c r="CS11" s="1019"/>
      <c r="CT11" s="1019"/>
      <c r="CU11" s="1019"/>
      <c r="CV11" s="1020"/>
      <c r="CW11" s="1018" t="s">
        <v>558</v>
      </c>
      <c r="CX11" s="1019"/>
      <c r="CY11" s="1019"/>
      <c r="CZ11" s="1019"/>
      <c r="DA11" s="1020"/>
      <c r="DB11" s="1018" t="s">
        <v>559</v>
      </c>
      <c r="DC11" s="1019"/>
      <c r="DD11" s="1019"/>
      <c r="DE11" s="1019"/>
      <c r="DF11" s="1020"/>
      <c r="DG11" s="1018" t="s">
        <v>559</v>
      </c>
      <c r="DH11" s="1019"/>
      <c r="DI11" s="1019"/>
      <c r="DJ11" s="1019"/>
      <c r="DK11" s="1020"/>
      <c r="DL11" s="1018" t="s">
        <v>559</v>
      </c>
      <c r="DM11" s="1019"/>
      <c r="DN11" s="1019"/>
      <c r="DO11" s="1019"/>
      <c r="DP11" s="1020"/>
      <c r="DQ11" s="1018" t="s">
        <v>559</v>
      </c>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544</v>
      </c>
      <c r="BT12" s="1044"/>
      <c r="BU12" s="1044"/>
      <c r="BV12" s="1044"/>
      <c r="BW12" s="1044"/>
      <c r="BX12" s="1044"/>
      <c r="BY12" s="1044"/>
      <c r="BZ12" s="1044"/>
      <c r="CA12" s="1044"/>
      <c r="CB12" s="1044"/>
      <c r="CC12" s="1044"/>
      <c r="CD12" s="1044"/>
      <c r="CE12" s="1044"/>
      <c r="CF12" s="1044"/>
      <c r="CG12" s="1045"/>
      <c r="CH12" s="1018">
        <v>-7</v>
      </c>
      <c r="CI12" s="1019"/>
      <c r="CJ12" s="1019"/>
      <c r="CK12" s="1019"/>
      <c r="CL12" s="1020"/>
      <c r="CM12" s="1018">
        <v>114</v>
      </c>
      <c r="CN12" s="1019"/>
      <c r="CO12" s="1019"/>
      <c r="CP12" s="1019"/>
      <c r="CQ12" s="1020"/>
      <c r="CR12" s="1018">
        <v>8</v>
      </c>
      <c r="CS12" s="1019"/>
      <c r="CT12" s="1019"/>
      <c r="CU12" s="1019"/>
      <c r="CV12" s="1020"/>
      <c r="CW12" s="1018" t="s">
        <v>558</v>
      </c>
      <c r="CX12" s="1019"/>
      <c r="CY12" s="1019"/>
      <c r="CZ12" s="1019"/>
      <c r="DA12" s="1020"/>
      <c r="DB12" s="1018" t="s">
        <v>562</v>
      </c>
      <c r="DC12" s="1019"/>
      <c r="DD12" s="1019"/>
      <c r="DE12" s="1019"/>
      <c r="DF12" s="1020"/>
      <c r="DG12" s="1018" t="s">
        <v>562</v>
      </c>
      <c r="DH12" s="1019"/>
      <c r="DI12" s="1019"/>
      <c r="DJ12" s="1019"/>
      <c r="DK12" s="1020"/>
      <c r="DL12" s="1018" t="s">
        <v>562</v>
      </c>
      <c r="DM12" s="1019"/>
      <c r="DN12" s="1019"/>
      <c r="DO12" s="1019"/>
      <c r="DP12" s="1020"/>
      <c r="DQ12" s="1018" t="s">
        <v>562</v>
      </c>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t="s">
        <v>551</v>
      </c>
      <c r="BS13" s="1043" t="s">
        <v>545</v>
      </c>
      <c r="BT13" s="1044"/>
      <c r="BU13" s="1044"/>
      <c r="BV13" s="1044"/>
      <c r="BW13" s="1044"/>
      <c r="BX13" s="1044"/>
      <c r="BY13" s="1044"/>
      <c r="BZ13" s="1044"/>
      <c r="CA13" s="1044"/>
      <c r="CB13" s="1044"/>
      <c r="CC13" s="1044"/>
      <c r="CD13" s="1044"/>
      <c r="CE13" s="1044"/>
      <c r="CF13" s="1044"/>
      <c r="CG13" s="1045"/>
      <c r="CH13" s="1018">
        <v>38</v>
      </c>
      <c r="CI13" s="1019"/>
      <c r="CJ13" s="1019"/>
      <c r="CK13" s="1019"/>
      <c r="CL13" s="1020"/>
      <c r="CM13" s="1018">
        <v>784</v>
      </c>
      <c r="CN13" s="1019"/>
      <c r="CO13" s="1019"/>
      <c r="CP13" s="1019"/>
      <c r="CQ13" s="1020"/>
      <c r="CR13" s="1018">
        <v>5</v>
      </c>
      <c r="CS13" s="1019"/>
      <c r="CT13" s="1019"/>
      <c r="CU13" s="1019"/>
      <c r="CV13" s="1020"/>
      <c r="CW13" s="1018" t="s">
        <v>559</v>
      </c>
      <c r="CX13" s="1019"/>
      <c r="CY13" s="1019"/>
      <c r="CZ13" s="1019"/>
      <c r="DA13" s="1020"/>
      <c r="DB13" s="1018" t="s">
        <v>562</v>
      </c>
      <c r="DC13" s="1019"/>
      <c r="DD13" s="1019"/>
      <c r="DE13" s="1019"/>
      <c r="DF13" s="1020"/>
      <c r="DG13" s="1018" t="s">
        <v>562</v>
      </c>
      <c r="DH13" s="1019"/>
      <c r="DI13" s="1019"/>
      <c r="DJ13" s="1019"/>
      <c r="DK13" s="1020"/>
      <c r="DL13" s="1018" t="s">
        <v>562</v>
      </c>
      <c r="DM13" s="1019"/>
      <c r="DN13" s="1019"/>
      <c r="DO13" s="1019"/>
      <c r="DP13" s="1020"/>
      <c r="DQ13" s="1018" t="s">
        <v>562</v>
      </c>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t="s">
        <v>546</v>
      </c>
      <c r="BT14" s="1044"/>
      <c r="BU14" s="1044"/>
      <c r="BV14" s="1044"/>
      <c r="BW14" s="1044"/>
      <c r="BX14" s="1044"/>
      <c r="BY14" s="1044"/>
      <c r="BZ14" s="1044"/>
      <c r="CA14" s="1044"/>
      <c r="CB14" s="1044"/>
      <c r="CC14" s="1044"/>
      <c r="CD14" s="1044"/>
      <c r="CE14" s="1044"/>
      <c r="CF14" s="1044"/>
      <c r="CG14" s="1045"/>
      <c r="CH14" s="1018">
        <v>1</v>
      </c>
      <c r="CI14" s="1019"/>
      <c r="CJ14" s="1019"/>
      <c r="CK14" s="1019"/>
      <c r="CL14" s="1020"/>
      <c r="CM14" s="1018">
        <v>106</v>
      </c>
      <c r="CN14" s="1019"/>
      <c r="CO14" s="1019"/>
      <c r="CP14" s="1019"/>
      <c r="CQ14" s="1020"/>
      <c r="CR14" s="1018">
        <v>100</v>
      </c>
      <c r="CS14" s="1019"/>
      <c r="CT14" s="1019"/>
      <c r="CU14" s="1019"/>
      <c r="CV14" s="1020"/>
      <c r="CW14" s="1018">
        <v>150</v>
      </c>
      <c r="CX14" s="1019"/>
      <c r="CY14" s="1019"/>
      <c r="CZ14" s="1019"/>
      <c r="DA14" s="1020"/>
      <c r="DB14" s="1018" t="s">
        <v>559</v>
      </c>
      <c r="DC14" s="1019"/>
      <c r="DD14" s="1019"/>
      <c r="DE14" s="1019"/>
      <c r="DF14" s="1020"/>
      <c r="DG14" s="1018" t="s">
        <v>559</v>
      </c>
      <c r="DH14" s="1019"/>
      <c r="DI14" s="1019"/>
      <c r="DJ14" s="1019"/>
      <c r="DK14" s="1020"/>
      <c r="DL14" s="1018" t="s">
        <v>559</v>
      </c>
      <c r="DM14" s="1019"/>
      <c r="DN14" s="1019"/>
      <c r="DO14" s="1019"/>
      <c r="DP14" s="1020"/>
      <c r="DQ14" s="1018" t="s">
        <v>559</v>
      </c>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t="s">
        <v>547</v>
      </c>
      <c r="BT15" s="1044"/>
      <c r="BU15" s="1044"/>
      <c r="BV15" s="1044"/>
      <c r="BW15" s="1044"/>
      <c r="BX15" s="1044"/>
      <c r="BY15" s="1044"/>
      <c r="BZ15" s="1044"/>
      <c r="CA15" s="1044"/>
      <c r="CB15" s="1044"/>
      <c r="CC15" s="1044"/>
      <c r="CD15" s="1044"/>
      <c r="CE15" s="1044"/>
      <c r="CF15" s="1044"/>
      <c r="CG15" s="1045"/>
      <c r="CH15" s="1018">
        <v>2</v>
      </c>
      <c r="CI15" s="1019"/>
      <c r="CJ15" s="1019"/>
      <c r="CK15" s="1019"/>
      <c r="CL15" s="1020"/>
      <c r="CM15" s="1018">
        <v>4</v>
      </c>
      <c r="CN15" s="1019"/>
      <c r="CO15" s="1019"/>
      <c r="CP15" s="1019"/>
      <c r="CQ15" s="1020"/>
      <c r="CR15" s="1018">
        <v>3</v>
      </c>
      <c r="CS15" s="1019"/>
      <c r="CT15" s="1019"/>
      <c r="CU15" s="1019"/>
      <c r="CV15" s="1020"/>
      <c r="CW15" s="1018">
        <v>2</v>
      </c>
      <c r="CX15" s="1019"/>
      <c r="CY15" s="1019"/>
      <c r="CZ15" s="1019"/>
      <c r="DA15" s="1020"/>
      <c r="DB15" s="1018" t="s">
        <v>564</v>
      </c>
      <c r="DC15" s="1019"/>
      <c r="DD15" s="1019"/>
      <c r="DE15" s="1019"/>
      <c r="DF15" s="1020"/>
      <c r="DG15" s="1018" t="s">
        <v>564</v>
      </c>
      <c r="DH15" s="1019"/>
      <c r="DI15" s="1019"/>
      <c r="DJ15" s="1019"/>
      <c r="DK15" s="1020"/>
      <c r="DL15" s="1018" t="s">
        <v>564</v>
      </c>
      <c r="DM15" s="1019"/>
      <c r="DN15" s="1019"/>
      <c r="DO15" s="1019"/>
      <c r="DP15" s="1020"/>
      <c r="DQ15" s="1018" t="s">
        <v>564</v>
      </c>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t="s">
        <v>548</v>
      </c>
      <c r="BT16" s="1044"/>
      <c r="BU16" s="1044"/>
      <c r="BV16" s="1044"/>
      <c r="BW16" s="1044"/>
      <c r="BX16" s="1044"/>
      <c r="BY16" s="1044"/>
      <c r="BZ16" s="1044"/>
      <c r="CA16" s="1044"/>
      <c r="CB16" s="1044"/>
      <c r="CC16" s="1044"/>
      <c r="CD16" s="1044"/>
      <c r="CE16" s="1044"/>
      <c r="CF16" s="1044"/>
      <c r="CG16" s="1045"/>
      <c r="CH16" s="1018">
        <v>1</v>
      </c>
      <c r="CI16" s="1019"/>
      <c r="CJ16" s="1019"/>
      <c r="CK16" s="1019"/>
      <c r="CL16" s="1020"/>
      <c r="CM16" s="1018">
        <v>16</v>
      </c>
      <c r="CN16" s="1019"/>
      <c r="CO16" s="1019"/>
      <c r="CP16" s="1019"/>
      <c r="CQ16" s="1020"/>
      <c r="CR16" s="1018">
        <v>2</v>
      </c>
      <c r="CS16" s="1019"/>
      <c r="CT16" s="1019"/>
      <c r="CU16" s="1019"/>
      <c r="CV16" s="1020"/>
      <c r="CW16" s="1018">
        <v>3</v>
      </c>
      <c r="CX16" s="1019"/>
      <c r="CY16" s="1019"/>
      <c r="CZ16" s="1019"/>
      <c r="DA16" s="1020"/>
      <c r="DB16" s="1018" t="s">
        <v>559</v>
      </c>
      <c r="DC16" s="1019"/>
      <c r="DD16" s="1019"/>
      <c r="DE16" s="1019"/>
      <c r="DF16" s="1020"/>
      <c r="DG16" s="1018" t="s">
        <v>559</v>
      </c>
      <c r="DH16" s="1019"/>
      <c r="DI16" s="1019"/>
      <c r="DJ16" s="1019"/>
      <c r="DK16" s="1020"/>
      <c r="DL16" s="1018" t="s">
        <v>559</v>
      </c>
      <c r="DM16" s="1019"/>
      <c r="DN16" s="1019"/>
      <c r="DO16" s="1019"/>
      <c r="DP16" s="1020"/>
      <c r="DQ16" s="1018" t="s">
        <v>559</v>
      </c>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t="s">
        <v>549</v>
      </c>
      <c r="BT17" s="1044"/>
      <c r="BU17" s="1044"/>
      <c r="BV17" s="1044"/>
      <c r="BW17" s="1044"/>
      <c r="BX17" s="1044"/>
      <c r="BY17" s="1044"/>
      <c r="BZ17" s="1044"/>
      <c r="CA17" s="1044"/>
      <c r="CB17" s="1044"/>
      <c r="CC17" s="1044"/>
      <c r="CD17" s="1044"/>
      <c r="CE17" s="1044"/>
      <c r="CF17" s="1044"/>
      <c r="CG17" s="1045"/>
      <c r="CH17" s="1018">
        <v>-2</v>
      </c>
      <c r="CI17" s="1019"/>
      <c r="CJ17" s="1019"/>
      <c r="CK17" s="1019"/>
      <c r="CL17" s="1020"/>
      <c r="CM17" s="1018">
        <v>97</v>
      </c>
      <c r="CN17" s="1019"/>
      <c r="CO17" s="1019"/>
      <c r="CP17" s="1019"/>
      <c r="CQ17" s="1020"/>
      <c r="CR17" s="1018">
        <v>11</v>
      </c>
      <c r="CS17" s="1019"/>
      <c r="CT17" s="1019"/>
      <c r="CU17" s="1019"/>
      <c r="CV17" s="1020"/>
      <c r="CW17" s="1018">
        <v>13</v>
      </c>
      <c r="CX17" s="1019"/>
      <c r="CY17" s="1019"/>
      <c r="CZ17" s="1019"/>
      <c r="DA17" s="1020"/>
      <c r="DB17" s="1018" t="s">
        <v>560</v>
      </c>
      <c r="DC17" s="1019"/>
      <c r="DD17" s="1019"/>
      <c r="DE17" s="1019"/>
      <c r="DF17" s="1020"/>
      <c r="DG17" s="1018" t="s">
        <v>560</v>
      </c>
      <c r="DH17" s="1019"/>
      <c r="DI17" s="1019"/>
      <c r="DJ17" s="1019"/>
      <c r="DK17" s="1020"/>
      <c r="DL17" s="1018" t="s">
        <v>560</v>
      </c>
      <c r="DM17" s="1019"/>
      <c r="DN17" s="1019"/>
      <c r="DO17" s="1019"/>
      <c r="DP17" s="1020"/>
      <c r="DQ17" s="1018" t="s">
        <v>560</v>
      </c>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t="s">
        <v>550</v>
      </c>
      <c r="BT18" s="1044"/>
      <c r="BU18" s="1044"/>
      <c r="BV18" s="1044"/>
      <c r="BW18" s="1044"/>
      <c r="BX18" s="1044"/>
      <c r="BY18" s="1044"/>
      <c r="BZ18" s="1044"/>
      <c r="CA18" s="1044"/>
      <c r="CB18" s="1044"/>
      <c r="CC18" s="1044"/>
      <c r="CD18" s="1044"/>
      <c r="CE18" s="1044"/>
      <c r="CF18" s="1044"/>
      <c r="CG18" s="1045"/>
      <c r="CH18" s="1018">
        <v>2</v>
      </c>
      <c r="CI18" s="1019"/>
      <c r="CJ18" s="1019"/>
      <c r="CK18" s="1019"/>
      <c r="CL18" s="1020"/>
      <c r="CM18" s="1018">
        <v>378</v>
      </c>
      <c r="CN18" s="1019"/>
      <c r="CO18" s="1019"/>
      <c r="CP18" s="1019"/>
      <c r="CQ18" s="1020"/>
      <c r="CR18" s="1018">
        <v>1</v>
      </c>
      <c r="CS18" s="1019"/>
      <c r="CT18" s="1019"/>
      <c r="CU18" s="1019"/>
      <c r="CV18" s="1020"/>
      <c r="CW18" s="1018">
        <v>0</v>
      </c>
      <c r="CX18" s="1019"/>
      <c r="CY18" s="1019"/>
      <c r="CZ18" s="1019"/>
      <c r="DA18" s="1020"/>
      <c r="DB18" s="1018" t="s">
        <v>565</v>
      </c>
      <c r="DC18" s="1019"/>
      <c r="DD18" s="1019"/>
      <c r="DE18" s="1019"/>
      <c r="DF18" s="1020"/>
      <c r="DG18" s="1018" t="s">
        <v>565</v>
      </c>
      <c r="DH18" s="1019"/>
      <c r="DI18" s="1019"/>
      <c r="DJ18" s="1019"/>
      <c r="DK18" s="1020"/>
      <c r="DL18" s="1018" t="s">
        <v>565</v>
      </c>
      <c r="DM18" s="1019"/>
      <c r="DN18" s="1019"/>
      <c r="DO18" s="1019"/>
      <c r="DP18" s="1020"/>
      <c r="DQ18" s="1018" t="s">
        <v>565</v>
      </c>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39154</v>
      </c>
      <c r="R23" s="1098"/>
      <c r="S23" s="1098"/>
      <c r="T23" s="1098"/>
      <c r="U23" s="1098"/>
      <c r="V23" s="1098">
        <v>38539</v>
      </c>
      <c r="W23" s="1098"/>
      <c r="X23" s="1098"/>
      <c r="Y23" s="1098"/>
      <c r="Z23" s="1098"/>
      <c r="AA23" s="1098">
        <v>615</v>
      </c>
      <c r="AB23" s="1098"/>
      <c r="AC23" s="1098"/>
      <c r="AD23" s="1098"/>
      <c r="AE23" s="1099"/>
      <c r="AF23" s="1100">
        <v>556</v>
      </c>
      <c r="AG23" s="1098"/>
      <c r="AH23" s="1098"/>
      <c r="AI23" s="1098"/>
      <c r="AJ23" s="1101"/>
      <c r="AK23" s="1102"/>
      <c r="AL23" s="1103"/>
      <c r="AM23" s="1103"/>
      <c r="AN23" s="1103"/>
      <c r="AO23" s="1103"/>
      <c r="AP23" s="1098">
        <v>55886</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7750</v>
      </c>
      <c r="R28" s="1083"/>
      <c r="S28" s="1083"/>
      <c r="T28" s="1083"/>
      <c r="U28" s="1083"/>
      <c r="V28" s="1083">
        <v>7471</v>
      </c>
      <c r="W28" s="1083"/>
      <c r="X28" s="1083"/>
      <c r="Y28" s="1083"/>
      <c r="Z28" s="1083"/>
      <c r="AA28" s="1083">
        <v>279</v>
      </c>
      <c r="AB28" s="1083"/>
      <c r="AC28" s="1083"/>
      <c r="AD28" s="1083"/>
      <c r="AE28" s="1084"/>
      <c r="AF28" s="1085">
        <v>279</v>
      </c>
      <c r="AG28" s="1083"/>
      <c r="AH28" s="1083"/>
      <c r="AI28" s="1083"/>
      <c r="AJ28" s="1086"/>
      <c r="AK28" s="1087">
        <v>653</v>
      </c>
      <c r="AL28" s="1075"/>
      <c r="AM28" s="1075"/>
      <c r="AN28" s="1075"/>
      <c r="AO28" s="1075"/>
      <c r="AP28" s="1075" t="s">
        <v>559</v>
      </c>
      <c r="AQ28" s="1075"/>
      <c r="AR28" s="1075"/>
      <c r="AS28" s="1075"/>
      <c r="AT28" s="1075"/>
      <c r="AU28" s="1075" t="s">
        <v>559</v>
      </c>
      <c r="AV28" s="1075"/>
      <c r="AW28" s="1075"/>
      <c r="AX28" s="1075"/>
      <c r="AY28" s="1075"/>
      <c r="AZ28" s="1076" t="s">
        <v>566</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270</v>
      </c>
      <c r="R29" s="1073"/>
      <c r="S29" s="1073"/>
      <c r="T29" s="1073"/>
      <c r="U29" s="1073"/>
      <c r="V29" s="1073">
        <v>270</v>
      </c>
      <c r="W29" s="1073"/>
      <c r="X29" s="1073"/>
      <c r="Y29" s="1073"/>
      <c r="Z29" s="1073"/>
      <c r="AA29" s="1073" t="s">
        <v>559</v>
      </c>
      <c r="AB29" s="1073"/>
      <c r="AC29" s="1073"/>
      <c r="AD29" s="1073"/>
      <c r="AE29" s="1074"/>
      <c r="AF29" s="1048" t="s">
        <v>113</v>
      </c>
      <c r="AG29" s="1049"/>
      <c r="AH29" s="1049"/>
      <c r="AI29" s="1049"/>
      <c r="AJ29" s="1050"/>
      <c r="AK29" s="1009">
        <v>91</v>
      </c>
      <c r="AL29" s="1000"/>
      <c r="AM29" s="1000"/>
      <c r="AN29" s="1000"/>
      <c r="AO29" s="1000"/>
      <c r="AP29" s="1000">
        <v>40</v>
      </c>
      <c r="AQ29" s="1000"/>
      <c r="AR29" s="1000"/>
      <c r="AS29" s="1000"/>
      <c r="AT29" s="1000"/>
      <c r="AU29" s="1000">
        <v>9</v>
      </c>
      <c r="AV29" s="1000"/>
      <c r="AW29" s="1000"/>
      <c r="AX29" s="1000"/>
      <c r="AY29" s="1000"/>
      <c r="AZ29" s="1071" t="s">
        <v>558</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111</v>
      </c>
      <c r="R30" s="1073"/>
      <c r="S30" s="1073"/>
      <c r="T30" s="1073"/>
      <c r="U30" s="1073"/>
      <c r="V30" s="1073">
        <v>111</v>
      </c>
      <c r="W30" s="1073"/>
      <c r="X30" s="1073"/>
      <c r="Y30" s="1073"/>
      <c r="Z30" s="1073"/>
      <c r="AA30" s="1073">
        <v>0</v>
      </c>
      <c r="AB30" s="1073"/>
      <c r="AC30" s="1073"/>
      <c r="AD30" s="1073"/>
      <c r="AE30" s="1074"/>
      <c r="AF30" s="1048">
        <v>0</v>
      </c>
      <c r="AG30" s="1049"/>
      <c r="AH30" s="1049"/>
      <c r="AI30" s="1049"/>
      <c r="AJ30" s="1050"/>
      <c r="AK30" s="1009" t="s">
        <v>558</v>
      </c>
      <c r="AL30" s="1000"/>
      <c r="AM30" s="1000"/>
      <c r="AN30" s="1000"/>
      <c r="AO30" s="1000"/>
      <c r="AP30" s="1000">
        <v>86</v>
      </c>
      <c r="AQ30" s="1000"/>
      <c r="AR30" s="1000"/>
      <c r="AS30" s="1000"/>
      <c r="AT30" s="1000"/>
      <c r="AU30" s="1000" t="s">
        <v>558</v>
      </c>
      <c r="AV30" s="1000"/>
      <c r="AW30" s="1000"/>
      <c r="AX30" s="1000"/>
      <c r="AY30" s="1000"/>
      <c r="AZ30" s="1071" t="s">
        <v>567</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797</v>
      </c>
      <c r="R31" s="1073"/>
      <c r="S31" s="1073"/>
      <c r="T31" s="1073"/>
      <c r="U31" s="1073"/>
      <c r="V31" s="1073">
        <v>779</v>
      </c>
      <c r="W31" s="1073"/>
      <c r="X31" s="1073"/>
      <c r="Y31" s="1073"/>
      <c r="Z31" s="1073"/>
      <c r="AA31" s="1073">
        <v>17</v>
      </c>
      <c r="AB31" s="1073"/>
      <c r="AC31" s="1073"/>
      <c r="AD31" s="1073"/>
      <c r="AE31" s="1074"/>
      <c r="AF31" s="1048">
        <v>17</v>
      </c>
      <c r="AG31" s="1049"/>
      <c r="AH31" s="1049"/>
      <c r="AI31" s="1049"/>
      <c r="AJ31" s="1050"/>
      <c r="AK31" s="1009">
        <v>245</v>
      </c>
      <c r="AL31" s="1000"/>
      <c r="AM31" s="1000"/>
      <c r="AN31" s="1000"/>
      <c r="AO31" s="1000"/>
      <c r="AP31" s="1000" t="s">
        <v>559</v>
      </c>
      <c r="AQ31" s="1000"/>
      <c r="AR31" s="1000"/>
      <c r="AS31" s="1000"/>
      <c r="AT31" s="1000"/>
      <c r="AU31" s="1000" t="s">
        <v>560</v>
      </c>
      <c r="AV31" s="1000"/>
      <c r="AW31" s="1000"/>
      <c r="AX31" s="1000"/>
      <c r="AY31" s="1000"/>
      <c r="AZ31" s="1071" t="s">
        <v>568</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384</v>
      </c>
      <c r="C32" s="1067"/>
      <c r="D32" s="1067"/>
      <c r="E32" s="1067"/>
      <c r="F32" s="1067"/>
      <c r="G32" s="1067"/>
      <c r="H32" s="1067"/>
      <c r="I32" s="1067"/>
      <c r="J32" s="1067"/>
      <c r="K32" s="1067"/>
      <c r="L32" s="1067"/>
      <c r="M32" s="1067"/>
      <c r="N32" s="1067"/>
      <c r="O32" s="1067"/>
      <c r="P32" s="1068"/>
      <c r="Q32" s="1072">
        <v>1021</v>
      </c>
      <c r="R32" s="1073"/>
      <c r="S32" s="1073"/>
      <c r="T32" s="1073"/>
      <c r="U32" s="1073"/>
      <c r="V32" s="1073">
        <v>957</v>
      </c>
      <c r="W32" s="1073"/>
      <c r="X32" s="1073"/>
      <c r="Y32" s="1073"/>
      <c r="Z32" s="1073"/>
      <c r="AA32" s="1073">
        <v>64</v>
      </c>
      <c r="AB32" s="1073"/>
      <c r="AC32" s="1073"/>
      <c r="AD32" s="1073"/>
      <c r="AE32" s="1074"/>
      <c r="AF32" s="1048">
        <v>601</v>
      </c>
      <c r="AG32" s="1049"/>
      <c r="AH32" s="1049"/>
      <c r="AI32" s="1049"/>
      <c r="AJ32" s="1050"/>
      <c r="AK32" s="1009">
        <v>120</v>
      </c>
      <c r="AL32" s="1000"/>
      <c r="AM32" s="1000"/>
      <c r="AN32" s="1000"/>
      <c r="AO32" s="1000"/>
      <c r="AP32" s="1000">
        <v>3955</v>
      </c>
      <c r="AQ32" s="1000"/>
      <c r="AR32" s="1000"/>
      <c r="AS32" s="1000"/>
      <c r="AT32" s="1000"/>
      <c r="AU32" s="1000">
        <v>1064</v>
      </c>
      <c r="AV32" s="1000"/>
      <c r="AW32" s="1000"/>
      <c r="AX32" s="1000"/>
      <c r="AY32" s="1000"/>
      <c r="AZ32" s="1071" t="s">
        <v>569</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386</v>
      </c>
      <c r="C33" s="1067"/>
      <c r="D33" s="1067"/>
      <c r="E33" s="1067"/>
      <c r="F33" s="1067"/>
      <c r="G33" s="1067"/>
      <c r="H33" s="1067"/>
      <c r="I33" s="1067"/>
      <c r="J33" s="1067"/>
      <c r="K33" s="1067"/>
      <c r="L33" s="1067"/>
      <c r="M33" s="1067"/>
      <c r="N33" s="1067"/>
      <c r="O33" s="1067"/>
      <c r="P33" s="1068"/>
      <c r="Q33" s="1072">
        <v>125</v>
      </c>
      <c r="R33" s="1073"/>
      <c r="S33" s="1073"/>
      <c r="T33" s="1073"/>
      <c r="U33" s="1073"/>
      <c r="V33" s="1073">
        <v>115</v>
      </c>
      <c r="W33" s="1073"/>
      <c r="X33" s="1073"/>
      <c r="Y33" s="1073"/>
      <c r="Z33" s="1073"/>
      <c r="AA33" s="1073">
        <v>11</v>
      </c>
      <c r="AB33" s="1073"/>
      <c r="AC33" s="1073"/>
      <c r="AD33" s="1073"/>
      <c r="AE33" s="1074"/>
      <c r="AF33" s="1048">
        <v>486</v>
      </c>
      <c r="AG33" s="1049"/>
      <c r="AH33" s="1049"/>
      <c r="AI33" s="1049"/>
      <c r="AJ33" s="1050"/>
      <c r="AK33" s="1009">
        <v>0</v>
      </c>
      <c r="AL33" s="1000"/>
      <c r="AM33" s="1000"/>
      <c r="AN33" s="1000"/>
      <c r="AO33" s="1000"/>
      <c r="AP33" s="1000">
        <v>63</v>
      </c>
      <c r="AQ33" s="1000"/>
      <c r="AR33" s="1000"/>
      <c r="AS33" s="1000"/>
      <c r="AT33" s="1000"/>
      <c r="AU33" s="1000">
        <v>0</v>
      </c>
      <c r="AV33" s="1000"/>
      <c r="AW33" s="1000"/>
      <c r="AX33" s="1000"/>
      <c r="AY33" s="1000"/>
      <c r="AZ33" s="1071" t="s">
        <v>569</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387</v>
      </c>
      <c r="C34" s="1067"/>
      <c r="D34" s="1067"/>
      <c r="E34" s="1067"/>
      <c r="F34" s="1067"/>
      <c r="G34" s="1067"/>
      <c r="H34" s="1067"/>
      <c r="I34" s="1067"/>
      <c r="J34" s="1067"/>
      <c r="K34" s="1067"/>
      <c r="L34" s="1067"/>
      <c r="M34" s="1067"/>
      <c r="N34" s="1067"/>
      <c r="O34" s="1067"/>
      <c r="P34" s="1068"/>
      <c r="Q34" s="1072">
        <v>1250</v>
      </c>
      <c r="R34" s="1073"/>
      <c r="S34" s="1073"/>
      <c r="T34" s="1073"/>
      <c r="U34" s="1073"/>
      <c r="V34" s="1073">
        <v>1249</v>
      </c>
      <c r="W34" s="1073"/>
      <c r="X34" s="1073"/>
      <c r="Y34" s="1073"/>
      <c r="Z34" s="1073"/>
      <c r="AA34" s="1073">
        <v>1</v>
      </c>
      <c r="AB34" s="1073"/>
      <c r="AC34" s="1073"/>
      <c r="AD34" s="1073"/>
      <c r="AE34" s="1074"/>
      <c r="AF34" s="1048">
        <v>1</v>
      </c>
      <c r="AG34" s="1049"/>
      <c r="AH34" s="1049"/>
      <c r="AI34" s="1049"/>
      <c r="AJ34" s="1050"/>
      <c r="AK34" s="1009">
        <v>446</v>
      </c>
      <c r="AL34" s="1000"/>
      <c r="AM34" s="1000"/>
      <c r="AN34" s="1000"/>
      <c r="AO34" s="1000"/>
      <c r="AP34" s="1000">
        <v>6348</v>
      </c>
      <c r="AQ34" s="1000"/>
      <c r="AR34" s="1000"/>
      <c r="AS34" s="1000"/>
      <c r="AT34" s="1000"/>
      <c r="AU34" s="1000">
        <v>4876</v>
      </c>
      <c r="AV34" s="1000"/>
      <c r="AW34" s="1000"/>
      <c r="AX34" s="1000"/>
      <c r="AY34" s="1000"/>
      <c r="AZ34" s="1071" t="s">
        <v>559</v>
      </c>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389</v>
      </c>
      <c r="C35" s="1067"/>
      <c r="D35" s="1067"/>
      <c r="E35" s="1067"/>
      <c r="F35" s="1067"/>
      <c r="G35" s="1067"/>
      <c r="H35" s="1067"/>
      <c r="I35" s="1067"/>
      <c r="J35" s="1067"/>
      <c r="K35" s="1067"/>
      <c r="L35" s="1067"/>
      <c r="M35" s="1067"/>
      <c r="N35" s="1067"/>
      <c r="O35" s="1067"/>
      <c r="P35" s="1068"/>
      <c r="Q35" s="1072">
        <v>733</v>
      </c>
      <c r="R35" s="1073"/>
      <c r="S35" s="1073"/>
      <c r="T35" s="1073"/>
      <c r="U35" s="1073"/>
      <c r="V35" s="1073">
        <v>733</v>
      </c>
      <c r="W35" s="1073"/>
      <c r="X35" s="1073"/>
      <c r="Y35" s="1073"/>
      <c r="Z35" s="1073"/>
      <c r="AA35" s="1073">
        <v>0</v>
      </c>
      <c r="AB35" s="1073"/>
      <c r="AC35" s="1073"/>
      <c r="AD35" s="1073"/>
      <c r="AE35" s="1074"/>
      <c r="AF35" s="1048">
        <v>0</v>
      </c>
      <c r="AG35" s="1049"/>
      <c r="AH35" s="1049"/>
      <c r="AI35" s="1049"/>
      <c r="AJ35" s="1050"/>
      <c r="AK35" s="1009">
        <v>331</v>
      </c>
      <c r="AL35" s="1000"/>
      <c r="AM35" s="1000"/>
      <c r="AN35" s="1000"/>
      <c r="AO35" s="1000"/>
      <c r="AP35" s="1000">
        <v>4729</v>
      </c>
      <c r="AQ35" s="1000"/>
      <c r="AR35" s="1000"/>
      <c r="AS35" s="1000"/>
      <c r="AT35" s="1000"/>
      <c r="AU35" s="1000">
        <v>4625</v>
      </c>
      <c r="AV35" s="1000"/>
      <c r="AW35" s="1000"/>
      <c r="AX35" s="1000"/>
      <c r="AY35" s="1000"/>
      <c r="AZ35" s="1071" t="s">
        <v>558</v>
      </c>
      <c r="BA35" s="1071"/>
      <c r="BB35" s="1071"/>
      <c r="BC35" s="1071"/>
      <c r="BD35" s="1071"/>
      <c r="BE35" s="1061" t="s">
        <v>388</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390</v>
      </c>
      <c r="C36" s="1067"/>
      <c r="D36" s="1067"/>
      <c r="E36" s="1067"/>
      <c r="F36" s="1067"/>
      <c r="G36" s="1067"/>
      <c r="H36" s="1067"/>
      <c r="I36" s="1067"/>
      <c r="J36" s="1067"/>
      <c r="K36" s="1067"/>
      <c r="L36" s="1067"/>
      <c r="M36" s="1067"/>
      <c r="N36" s="1067"/>
      <c r="O36" s="1067"/>
      <c r="P36" s="1068"/>
      <c r="Q36" s="1072">
        <v>616</v>
      </c>
      <c r="R36" s="1073"/>
      <c r="S36" s="1073"/>
      <c r="T36" s="1073"/>
      <c r="U36" s="1073"/>
      <c r="V36" s="1073">
        <v>616</v>
      </c>
      <c r="W36" s="1073"/>
      <c r="X36" s="1073"/>
      <c r="Y36" s="1073"/>
      <c r="Z36" s="1073"/>
      <c r="AA36" s="1073">
        <v>0</v>
      </c>
      <c r="AB36" s="1073"/>
      <c r="AC36" s="1073"/>
      <c r="AD36" s="1073"/>
      <c r="AE36" s="1074"/>
      <c r="AF36" s="1048">
        <v>0</v>
      </c>
      <c r="AG36" s="1049"/>
      <c r="AH36" s="1049"/>
      <c r="AI36" s="1049"/>
      <c r="AJ36" s="1050"/>
      <c r="AK36" s="1009">
        <v>304</v>
      </c>
      <c r="AL36" s="1000"/>
      <c r="AM36" s="1000"/>
      <c r="AN36" s="1000"/>
      <c r="AO36" s="1000"/>
      <c r="AP36" s="1000">
        <v>4311</v>
      </c>
      <c r="AQ36" s="1000"/>
      <c r="AR36" s="1000"/>
      <c r="AS36" s="1000"/>
      <c r="AT36" s="1000"/>
      <c r="AU36" s="1000">
        <v>4285</v>
      </c>
      <c r="AV36" s="1000"/>
      <c r="AW36" s="1000"/>
      <c r="AX36" s="1000"/>
      <c r="AY36" s="1000"/>
      <c r="AZ36" s="1071" t="s">
        <v>558</v>
      </c>
      <c r="BA36" s="1071"/>
      <c r="BB36" s="1071"/>
      <c r="BC36" s="1071"/>
      <c r="BD36" s="1071"/>
      <c r="BE36" s="1061" t="s">
        <v>388</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t="s">
        <v>391</v>
      </c>
      <c r="C37" s="1067"/>
      <c r="D37" s="1067"/>
      <c r="E37" s="1067"/>
      <c r="F37" s="1067"/>
      <c r="G37" s="1067"/>
      <c r="H37" s="1067"/>
      <c r="I37" s="1067"/>
      <c r="J37" s="1067"/>
      <c r="K37" s="1067"/>
      <c r="L37" s="1067"/>
      <c r="M37" s="1067"/>
      <c r="N37" s="1067"/>
      <c r="O37" s="1067"/>
      <c r="P37" s="1068"/>
      <c r="Q37" s="1072">
        <v>50</v>
      </c>
      <c r="R37" s="1073"/>
      <c r="S37" s="1073"/>
      <c r="T37" s="1073"/>
      <c r="U37" s="1073"/>
      <c r="V37" s="1073">
        <v>50</v>
      </c>
      <c r="W37" s="1073"/>
      <c r="X37" s="1073"/>
      <c r="Y37" s="1073"/>
      <c r="Z37" s="1073"/>
      <c r="AA37" s="1073" t="s">
        <v>571</v>
      </c>
      <c r="AB37" s="1073"/>
      <c r="AC37" s="1073"/>
      <c r="AD37" s="1073"/>
      <c r="AE37" s="1074"/>
      <c r="AF37" s="1048" t="s">
        <v>113</v>
      </c>
      <c r="AG37" s="1049"/>
      <c r="AH37" s="1049"/>
      <c r="AI37" s="1049"/>
      <c r="AJ37" s="1050"/>
      <c r="AK37" s="1009">
        <v>35</v>
      </c>
      <c r="AL37" s="1000"/>
      <c r="AM37" s="1000"/>
      <c r="AN37" s="1000"/>
      <c r="AO37" s="1000"/>
      <c r="AP37" s="1000">
        <v>272</v>
      </c>
      <c r="AQ37" s="1000"/>
      <c r="AR37" s="1000"/>
      <c r="AS37" s="1000"/>
      <c r="AT37" s="1000"/>
      <c r="AU37" s="1000">
        <v>267</v>
      </c>
      <c r="AV37" s="1000"/>
      <c r="AW37" s="1000"/>
      <c r="AX37" s="1000"/>
      <c r="AY37" s="1000"/>
      <c r="AZ37" s="1071" t="s">
        <v>558</v>
      </c>
      <c r="BA37" s="1071"/>
      <c r="BB37" s="1071"/>
      <c r="BC37" s="1071"/>
      <c r="BD37" s="1071"/>
      <c r="BE37" s="1061" t="s">
        <v>388</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t="s">
        <v>392</v>
      </c>
      <c r="C38" s="1067"/>
      <c r="D38" s="1067"/>
      <c r="E38" s="1067"/>
      <c r="F38" s="1067"/>
      <c r="G38" s="1067"/>
      <c r="H38" s="1067"/>
      <c r="I38" s="1067"/>
      <c r="J38" s="1067"/>
      <c r="K38" s="1067"/>
      <c r="L38" s="1067"/>
      <c r="M38" s="1067"/>
      <c r="N38" s="1067"/>
      <c r="O38" s="1067"/>
      <c r="P38" s="1068"/>
      <c r="Q38" s="1072">
        <v>54</v>
      </c>
      <c r="R38" s="1073"/>
      <c r="S38" s="1073"/>
      <c r="T38" s="1073"/>
      <c r="U38" s="1073"/>
      <c r="V38" s="1073">
        <v>54</v>
      </c>
      <c r="W38" s="1073"/>
      <c r="X38" s="1073"/>
      <c r="Y38" s="1073"/>
      <c r="Z38" s="1073"/>
      <c r="AA38" s="1073">
        <v>0</v>
      </c>
      <c r="AB38" s="1073"/>
      <c r="AC38" s="1073"/>
      <c r="AD38" s="1073"/>
      <c r="AE38" s="1074"/>
      <c r="AF38" s="1048">
        <v>0</v>
      </c>
      <c r="AG38" s="1049"/>
      <c r="AH38" s="1049"/>
      <c r="AI38" s="1049"/>
      <c r="AJ38" s="1050"/>
      <c r="AK38" s="1009">
        <v>33</v>
      </c>
      <c r="AL38" s="1000"/>
      <c r="AM38" s="1000"/>
      <c r="AN38" s="1000"/>
      <c r="AO38" s="1000"/>
      <c r="AP38" s="1000">
        <v>202</v>
      </c>
      <c r="AQ38" s="1000"/>
      <c r="AR38" s="1000"/>
      <c r="AS38" s="1000"/>
      <c r="AT38" s="1000"/>
      <c r="AU38" s="1000">
        <v>184</v>
      </c>
      <c r="AV38" s="1000"/>
      <c r="AW38" s="1000"/>
      <c r="AX38" s="1000"/>
      <c r="AY38" s="1000"/>
      <c r="AZ38" s="1071" t="s">
        <v>558</v>
      </c>
      <c r="BA38" s="1071"/>
      <c r="BB38" s="1071"/>
      <c r="BC38" s="1071"/>
      <c r="BD38" s="1071"/>
      <c r="BE38" s="1061" t="s">
        <v>388</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t="s">
        <v>393</v>
      </c>
      <c r="C39" s="1067"/>
      <c r="D39" s="1067"/>
      <c r="E39" s="1067"/>
      <c r="F39" s="1067"/>
      <c r="G39" s="1067"/>
      <c r="H39" s="1067"/>
      <c r="I39" s="1067"/>
      <c r="J39" s="1067"/>
      <c r="K39" s="1067"/>
      <c r="L39" s="1067"/>
      <c r="M39" s="1067"/>
      <c r="N39" s="1067"/>
      <c r="O39" s="1067"/>
      <c r="P39" s="1068"/>
      <c r="Q39" s="1072">
        <v>19</v>
      </c>
      <c r="R39" s="1073"/>
      <c r="S39" s="1073"/>
      <c r="T39" s="1073"/>
      <c r="U39" s="1073"/>
      <c r="V39" s="1073">
        <v>17</v>
      </c>
      <c r="W39" s="1073"/>
      <c r="X39" s="1073"/>
      <c r="Y39" s="1073"/>
      <c r="Z39" s="1073"/>
      <c r="AA39" s="1073">
        <v>2</v>
      </c>
      <c r="AB39" s="1073"/>
      <c r="AC39" s="1073"/>
      <c r="AD39" s="1073"/>
      <c r="AE39" s="1074"/>
      <c r="AF39" s="1048">
        <v>2</v>
      </c>
      <c r="AG39" s="1049"/>
      <c r="AH39" s="1049"/>
      <c r="AI39" s="1049"/>
      <c r="AJ39" s="1050"/>
      <c r="AK39" s="1009" t="s">
        <v>559</v>
      </c>
      <c r="AL39" s="1000"/>
      <c r="AM39" s="1000"/>
      <c r="AN39" s="1000"/>
      <c r="AO39" s="1000"/>
      <c r="AP39" s="1000" t="s">
        <v>559</v>
      </c>
      <c r="AQ39" s="1000"/>
      <c r="AR39" s="1000"/>
      <c r="AS39" s="1000"/>
      <c r="AT39" s="1000"/>
      <c r="AU39" s="1000" t="s">
        <v>558</v>
      </c>
      <c r="AV39" s="1000"/>
      <c r="AW39" s="1000"/>
      <c r="AX39" s="1000"/>
      <c r="AY39" s="1000"/>
      <c r="AZ39" s="1071" t="s">
        <v>570</v>
      </c>
      <c r="BA39" s="1071"/>
      <c r="BB39" s="1071"/>
      <c r="BC39" s="1071"/>
      <c r="BD39" s="1071"/>
      <c r="BE39" s="1061" t="s">
        <v>388</v>
      </c>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71"/>
      <c r="AV40" s="1071"/>
      <c r="AW40" s="1071"/>
      <c r="AX40" s="1071"/>
      <c r="AY40" s="1071"/>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394</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395</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1386</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397</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398</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552</v>
      </c>
      <c r="C68" s="1015"/>
      <c r="D68" s="1015"/>
      <c r="E68" s="1015"/>
      <c r="F68" s="1015"/>
      <c r="G68" s="1015"/>
      <c r="H68" s="1015"/>
      <c r="I68" s="1015"/>
      <c r="J68" s="1015"/>
      <c r="K68" s="1015"/>
      <c r="L68" s="1015"/>
      <c r="M68" s="1015"/>
      <c r="N68" s="1015"/>
      <c r="O68" s="1015"/>
      <c r="P68" s="1016"/>
      <c r="Q68" s="1017">
        <v>1243</v>
      </c>
      <c r="R68" s="1011"/>
      <c r="S68" s="1011"/>
      <c r="T68" s="1011"/>
      <c r="U68" s="1011"/>
      <c r="V68" s="1011">
        <v>1230</v>
      </c>
      <c r="W68" s="1011"/>
      <c r="X68" s="1011"/>
      <c r="Y68" s="1011"/>
      <c r="Z68" s="1011"/>
      <c r="AA68" s="1011">
        <v>13</v>
      </c>
      <c r="AB68" s="1011"/>
      <c r="AC68" s="1011"/>
      <c r="AD68" s="1011"/>
      <c r="AE68" s="1011"/>
      <c r="AF68" s="1011">
        <v>13</v>
      </c>
      <c r="AG68" s="1011"/>
      <c r="AH68" s="1011"/>
      <c r="AI68" s="1011"/>
      <c r="AJ68" s="1011"/>
      <c r="AK68" s="1011">
        <v>12</v>
      </c>
      <c r="AL68" s="1011"/>
      <c r="AM68" s="1011"/>
      <c r="AN68" s="1011"/>
      <c r="AO68" s="1011"/>
      <c r="AP68" s="1011">
        <v>1828</v>
      </c>
      <c r="AQ68" s="1011"/>
      <c r="AR68" s="1011"/>
      <c r="AS68" s="1011"/>
      <c r="AT68" s="1011"/>
      <c r="AU68" s="1011">
        <v>1456</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553</v>
      </c>
      <c r="C69" s="1004"/>
      <c r="D69" s="1004"/>
      <c r="E69" s="1004"/>
      <c r="F69" s="1004"/>
      <c r="G69" s="1004"/>
      <c r="H69" s="1004"/>
      <c r="I69" s="1004"/>
      <c r="J69" s="1004"/>
      <c r="K69" s="1004"/>
      <c r="L69" s="1004"/>
      <c r="M69" s="1004"/>
      <c r="N69" s="1004"/>
      <c r="O69" s="1004"/>
      <c r="P69" s="1005"/>
      <c r="Q69" s="1006">
        <v>11787</v>
      </c>
      <c r="R69" s="1000"/>
      <c r="S69" s="1000"/>
      <c r="T69" s="1000"/>
      <c r="U69" s="1000"/>
      <c r="V69" s="1000">
        <v>11536</v>
      </c>
      <c r="W69" s="1000"/>
      <c r="X69" s="1000"/>
      <c r="Y69" s="1000"/>
      <c r="Z69" s="1000"/>
      <c r="AA69" s="1000">
        <v>251</v>
      </c>
      <c r="AB69" s="1000"/>
      <c r="AC69" s="1000"/>
      <c r="AD69" s="1000"/>
      <c r="AE69" s="1000"/>
      <c r="AF69" s="1000">
        <v>251</v>
      </c>
      <c r="AG69" s="1000"/>
      <c r="AH69" s="1000"/>
      <c r="AI69" s="1000"/>
      <c r="AJ69" s="1000"/>
      <c r="AK69" s="1000">
        <v>1690</v>
      </c>
      <c r="AL69" s="1000"/>
      <c r="AM69" s="1000"/>
      <c r="AN69" s="1000"/>
      <c r="AO69" s="1000"/>
      <c r="AP69" s="1000" t="s">
        <v>572</v>
      </c>
      <c r="AQ69" s="1000"/>
      <c r="AR69" s="1000"/>
      <c r="AS69" s="1000"/>
      <c r="AT69" s="1000"/>
      <c r="AU69" s="1000" t="s">
        <v>559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554</v>
      </c>
      <c r="C70" s="1004"/>
      <c r="D70" s="1004"/>
      <c r="E70" s="1004"/>
      <c r="F70" s="1004"/>
      <c r="G70" s="1004"/>
      <c r="H70" s="1004"/>
      <c r="I70" s="1004"/>
      <c r="J70" s="1004"/>
      <c r="K70" s="1004"/>
      <c r="L70" s="1004"/>
      <c r="M70" s="1004"/>
      <c r="N70" s="1004"/>
      <c r="O70" s="1004"/>
      <c r="P70" s="1005"/>
      <c r="Q70" s="1006">
        <v>26</v>
      </c>
      <c r="R70" s="1000"/>
      <c r="S70" s="1000"/>
      <c r="T70" s="1000"/>
      <c r="U70" s="1000"/>
      <c r="V70" s="1000">
        <v>25</v>
      </c>
      <c r="W70" s="1000"/>
      <c r="X70" s="1000"/>
      <c r="Y70" s="1000"/>
      <c r="Z70" s="1000"/>
      <c r="AA70" s="1000">
        <v>1</v>
      </c>
      <c r="AB70" s="1000"/>
      <c r="AC70" s="1000"/>
      <c r="AD70" s="1000"/>
      <c r="AE70" s="1000"/>
      <c r="AF70" s="1000">
        <v>1</v>
      </c>
      <c r="AG70" s="1000"/>
      <c r="AH70" s="1000"/>
      <c r="AI70" s="1000"/>
      <c r="AJ70" s="1000"/>
      <c r="AK70" s="1000">
        <v>2</v>
      </c>
      <c r="AL70" s="1000"/>
      <c r="AM70" s="1000"/>
      <c r="AN70" s="1000"/>
      <c r="AO70" s="1000"/>
      <c r="AP70" s="1000" t="s">
        <v>558</v>
      </c>
      <c r="AQ70" s="1000"/>
      <c r="AR70" s="1000"/>
      <c r="AS70" s="1000"/>
      <c r="AT70" s="1000"/>
      <c r="AU70" s="1000" t="s">
        <v>558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555</v>
      </c>
      <c r="C71" s="1004"/>
      <c r="D71" s="1004"/>
      <c r="E71" s="1004"/>
      <c r="F71" s="1004"/>
      <c r="G71" s="1004"/>
      <c r="H71" s="1004"/>
      <c r="I71" s="1004"/>
      <c r="J71" s="1004"/>
      <c r="K71" s="1004"/>
      <c r="L71" s="1004"/>
      <c r="M71" s="1004"/>
      <c r="N71" s="1004"/>
      <c r="O71" s="1004"/>
      <c r="P71" s="1005"/>
      <c r="Q71" s="1006">
        <v>6316</v>
      </c>
      <c r="R71" s="1000"/>
      <c r="S71" s="1000"/>
      <c r="T71" s="1000"/>
      <c r="U71" s="1000"/>
      <c r="V71" s="1000">
        <v>6286</v>
      </c>
      <c r="W71" s="1000"/>
      <c r="X71" s="1000"/>
      <c r="Y71" s="1000"/>
      <c r="Z71" s="1000"/>
      <c r="AA71" s="1000">
        <v>30</v>
      </c>
      <c r="AB71" s="1000"/>
      <c r="AC71" s="1000"/>
      <c r="AD71" s="1000"/>
      <c r="AE71" s="1000"/>
      <c r="AF71" s="1000">
        <v>30</v>
      </c>
      <c r="AG71" s="1000"/>
      <c r="AH71" s="1000"/>
      <c r="AI71" s="1000"/>
      <c r="AJ71" s="1000"/>
      <c r="AK71" s="1000">
        <v>171</v>
      </c>
      <c r="AL71" s="1000"/>
      <c r="AM71" s="1000"/>
      <c r="AN71" s="1000"/>
      <c r="AO71" s="1000"/>
      <c r="AP71" s="1000" t="s">
        <v>558</v>
      </c>
      <c r="AQ71" s="1000"/>
      <c r="AR71" s="1000"/>
      <c r="AS71" s="1000"/>
      <c r="AT71" s="1000"/>
      <c r="AU71" s="1000" t="s">
        <v>558</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556</v>
      </c>
      <c r="C72" s="1004"/>
      <c r="D72" s="1004"/>
      <c r="E72" s="1004"/>
      <c r="F72" s="1004"/>
      <c r="G72" s="1004"/>
      <c r="H72" s="1004"/>
      <c r="I72" s="1004"/>
      <c r="J72" s="1004"/>
      <c r="K72" s="1004"/>
      <c r="L72" s="1004"/>
      <c r="M72" s="1004"/>
      <c r="N72" s="1004"/>
      <c r="O72" s="1004"/>
      <c r="P72" s="1005"/>
      <c r="Q72" s="1006">
        <v>290</v>
      </c>
      <c r="R72" s="1000"/>
      <c r="S72" s="1000"/>
      <c r="T72" s="1000"/>
      <c r="U72" s="1000"/>
      <c r="V72" s="1000">
        <v>253</v>
      </c>
      <c r="W72" s="1000"/>
      <c r="X72" s="1000"/>
      <c r="Y72" s="1000"/>
      <c r="Z72" s="1000"/>
      <c r="AA72" s="1000">
        <v>37</v>
      </c>
      <c r="AB72" s="1000"/>
      <c r="AC72" s="1000"/>
      <c r="AD72" s="1000"/>
      <c r="AE72" s="1000"/>
      <c r="AF72" s="1000">
        <v>37</v>
      </c>
      <c r="AG72" s="1000"/>
      <c r="AH72" s="1000"/>
      <c r="AI72" s="1000"/>
      <c r="AJ72" s="1000"/>
      <c r="AK72" s="1000">
        <v>26</v>
      </c>
      <c r="AL72" s="1000"/>
      <c r="AM72" s="1000"/>
      <c r="AN72" s="1000"/>
      <c r="AO72" s="1000"/>
      <c r="AP72" s="1000" t="s">
        <v>573</v>
      </c>
      <c r="AQ72" s="1000"/>
      <c r="AR72" s="1000"/>
      <c r="AS72" s="1000"/>
      <c r="AT72" s="1000"/>
      <c r="AU72" s="1000" t="s">
        <v>558</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557</v>
      </c>
      <c r="C73" s="1004"/>
      <c r="D73" s="1004"/>
      <c r="E73" s="1004"/>
      <c r="F73" s="1004"/>
      <c r="G73" s="1004"/>
      <c r="H73" s="1004"/>
      <c r="I73" s="1004"/>
      <c r="J73" s="1004"/>
      <c r="K73" s="1004"/>
      <c r="L73" s="1004"/>
      <c r="M73" s="1004"/>
      <c r="N73" s="1004"/>
      <c r="O73" s="1004"/>
      <c r="P73" s="1005"/>
      <c r="Q73" s="1006">
        <v>110694</v>
      </c>
      <c r="R73" s="1000"/>
      <c r="S73" s="1000"/>
      <c r="T73" s="1000"/>
      <c r="U73" s="1000"/>
      <c r="V73" s="1000">
        <v>107375</v>
      </c>
      <c r="W73" s="1000"/>
      <c r="X73" s="1000"/>
      <c r="Y73" s="1000"/>
      <c r="Z73" s="1000"/>
      <c r="AA73" s="1000">
        <v>3318</v>
      </c>
      <c r="AB73" s="1000"/>
      <c r="AC73" s="1000"/>
      <c r="AD73" s="1000"/>
      <c r="AE73" s="1000"/>
      <c r="AF73" s="1000">
        <v>3318</v>
      </c>
      <c r="AG73" s="1000"/>
      <c r="AH73" s="1000"/>
      <c r="AI73" s="1000"/>
      <c r="AJ73" s="1000"/>
      <c r="AK73" s="1000" t="s">
        <v>559</v>
      </c>
      <c r="AL73" s="1000"/>
      <c r="AM73" s="1000"/>
      <c r="AN73" s="1000"/>
      <c r="AO73" s="1000"/>
      <c r="AP73" s="1000" t="s">
        <v>562</v>
      </c>
      <c r="AQ73" s="1000"/>
      <c r="AR73" s="1000"/>
      <c r="AS73" s="1000"/>
      <c r="AT73" s="1000"/>
      <c r="AU73" s="1000" t="s">
        <v>573</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400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408</v>
      </c>
      <c r="AB109" s="923"/>
      <c r="AC109" s="923"/>
      <c r="AD109" s="923"/>
      <c r="AE109" s="924"/>
      <c r="AF109" s="925" t="s">
        <v>288</v>
      </c>
      <c r="AG109" s="923"/>
      <c r="AH109" s="923"/>
      <c r="AI109" s="923"/>
      <c r="AJ109" s="924"/>
      <c r="AK109" s="925" t="s">
        <v>287</v>
      </c>
      <c r="AL109" s="923"/>
      <c r="AM109" s="923"/>
      <c r="AN109" s="923"/>
      <c r="AO109" s="924"/>
      <c r="AP109" s="925" t="s">
        <v>409</v>
      </c>
      <c r="AQ109" s="923"/>
      <c r="AR109" s="923"/>
      <c r="AS109" s="923"/>
      <c r="AT109" s="954"/>
      <c r="AU109" s="922" t="s">
        <v>407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408</v>
      </c>
      <c r="BR109" s="923"/>
      <c r="BS109" s="923"/>
      <c r="BT109" s="923"/>
      <c r="BU109" s="924"/>
      <c r="BV109" s="925" t="s">
        <v>288</v>
      </c>
      <c r="BW109" s="923"/>
      <c r="BX109" s="923"/>
      <c r="BY109" s="923"/>
      <c r="BZ109" s="924"/>
      <c r="CA109" s="925" t="s">
        <v>287</v>
      </c>
      <c r="CB109" s="923"/>
      <c r="CC109" s="923"/>
      <c r="CD109" s="923"/>
      <c r="CE109" s="924"/>
      <c r="CF109" s="961" t="s">
        <v>409</v>
      </c>
      <c r="CG109" s="961"/>
      <c r="CH109" s="961"/>
      <c r="CI109" s="961"/>
      <c r="CJ109" s="961"/>
      <c r="CK109" s="925" t="s">
        <v>410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408</v>
      </c>
      <c r="DH109" s="923"/>
      <c r="DI109" s="923"/>
      <c r="DJ109" s="923"/>
      <c r="DK109" s="924"/>
      <c r="DL109" s="925" t="s">
        <v>288</v>
      </c>
      <c r="DM109" s="923"/>
      <c r="DN109" s="923"/>
      <c r="DO109" s="923"/>
      <c r="DP109" s="924"/>
      <c r="DQ109" s="925" t="s">
        <v>287</v>
      </c>
      <c r="DR109" s="923"/>
      <c r="DS109" s="923"/>
      <c r="DT109" s="923"/>
      <c r="DU109" s="924"/>
      <c r="DV109" s="925" t="s">
        <v>409</v>
      </c>
      <c r="DW109" s="923"/>
      <c r="DX109" s="923"/>
      <c r="DY109" s="923"/>
      <c r="DZ109" s="954"/>
    </row>
    <row r="110" spans="1:131" s="199" customFormat="1" ht="26.25" customHeight="1">
      <c r="A110" s="825" t="s">
        <v>411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4715510</v>
      </c>
      <c r="AB110" s="916"/>
      <c r="AC110" s="916"/>
      <c r="AD110" s="916"/>
      <c r="AE110" s="917"/>
      <c r="AF110" s="918">
        <v>4684362</v>
      </c>
      <c r="AG110" s="916"/>
      <c r="AH110" s="916"/>
      <c r="AI110" s="916"/>
      <c r="AJ110" s="917"/>
      <c r="AK110" s="918">
        <v>4932060</v>
      </c>
      <c r="AL110" s="916"/>
      <c r="AM110" s="916"/>
      <c r="AN110" s="916"/>
      <c r="AO110" s="917"/>
      <c r="AP110" s="919">
        <v>30.7</v>
      </c>
      <c r="AQ110" s="920"/>
      <c r="AR110" s="920"/>
      <c r="AS110" s="920"/>
      <c r="AT110" s="921"/>
      <c r="AU110" s="955" t="s">
        <v>61</v>
      </c>
      <c r="AV110" s="956"/>
      <c r="AW110" s="956"/>
      <c r="AX110" s="956"/>
      <c r="AY110" s="956"/>
      <c r="AZ110" s="881" t="s">
        <v>412</v>
      </c>
      <c r="BA110" s="826"/>
      <c r="BB110" s="826"/>
      <c r="BC110" s="826"/>
      <c r="BD110" s="826"/>
      <c r="BE110" s="826"/>
      <c r="BF110" s="826"/>
      <c r="BG110" s="826"/>
      <c r="BH110" s="826"/>
      <c r="BI110" s="826"/>
      <c r="BJ110" s="826"/>
      <c r="BK110" s="826"/>
      <c r="BL110" s="826"/>
      <c r="BM110" s="826"/>
      <c r="BN110" s="826"/>
      <c r="BO110" s="826"/>
      <c r="BP110" s="827"/>
      <c r="BQ110" s="882">
        <v>54724388</v>
      </c>
      <c r="BR110" s="863"/>
      <c r="BS110" s="863"/>
      <c r="BT110" s="863"/>
      <c r="BU110" s="863"/>
      <c r="BV110" s="863">
        <v>56216801</v>
      </c>
      <c r="BW110" s="863"/>
      <c r="BX110" s="863"/>
      <c r="BY110" s="863"/>
      <c r="BZ110" s="863"/>
      <c r="CA110" s="863">
        <v>55886013</v>
      </c>
      <c r="CB110" s="863"/>
      <c r="CC110" s="863"/>
      <c r="CD110" s="863"/>
      <c r="CE110" s="863"/>
      <c r="CF110" s="887">
        <v>348.3</v>
      </c>
      <c r="CG110" s="888"/>
      <c r="CH110" s="888"/>
      <c r="CI110" s="888"/>
      <c r="CJ110" s="888"/>
      <c r="CK110" s="951" t="s">
        <v>413</v>
      </c>
      <c r="CL110" s="837"/>
      <c r="CM110" s="912" t="s">
        <v>414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c r="A111" s="792" t="s">
        <v>415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416</v>
      </c>
      <c r="BA111" s="768"/>
      <c r="BB111" s="768"/>
      <c r="BC111" s="768"/>
      <c r="BD111" s="768"/>
      <c r="BE111" s="768"/>
      <c r="BF111" s="768"/>
      <c r="BG111" s="768"/>
      <c r="BH111" s="768"/>
      <c r="BI111" s="768"/>
      <c r="BJ111" s="768"/>
      <c r="BK111" s="768"/>
      <c r="BL111" s="768"/>
      <c r="BM111" s="768"/>
      <c r="BN111" s="768"/>
      <c r="BO111" s="768"/>
      <c r="BP111" s="769"/>
      <c r="BQ111" s="834" t="s">
        <v>113</v>
      </c>
      <c r="BR111" s="835"/>
      <c r="BS111" s="835"/>
      <c r="BT111" s="835"/>
      <c r="BU111" s="835"/>
      <c r="BV111" s="835" t="s">
        <v>113</v>
      </c>
      <c r="BW111" s="835"/>
      <c r="BX111" s="835"/>
      <c r="BY111" s="835"/>
      <c r="BZ111" s="835"/>
      <c r="CA111" s="835" t="s">
        <v>113</v>
      </c>
      <c r="CB111" s="835"/>
      <c r="CC111" s="835"/>
      <c r="CD111" s="835"/>
      <c r="CE111" s="835"/>
      <c r="CF111" s="896" t="s">
        <v>113</v>
      </c>
      <c r="CG111" s="897"/>
      <c r="CH111" s="897"/>
      <c r="CI111" s="897"/>
      <c r="CJ111" s="897"/>
      <c r="CK111" s="952"/>
      <c r="CL111" s="839"/>
      <c r="CM111" s="842" t="s">
        <v>417</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c r="A112" s="937" t="s">
        <v>418</v>
      </c>
      <c r="B112" s="938"/>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16667</v>
      </c>
      <c r="AB112" s="798"/>
      <c r="AC112" s="798"/>
      <c r="AD112" s="798"/>
      <c r="AE112" s="799"/>
      <c r="AF112" s="800">
        <v>16667</v>
      </c>
      <c r="AG112" s="798"/>
      <c r="AH112" s="798"/>
      <c r="AI112" s="798"/>
      <c r="AJ112" s="799"/>
      <c r="AK112" s="800">
        <v>16667</v>
      </c>
      <c r="AL112" s="798"/>
      <c r="AM112" s="798"/>
      <c r="AN112" s="798"/>
      <c r="AO112" s="799"/>
      <c r="AP112" s="845">
        <v>0.1</v>
      </c>
      <c r="AQ112" s="846"/>
      <c r="AR112" s="846"/>
      <c r="AS112" s="846"/>
      <c r="AT112" s="847"/>
      <c r="AU112" s="957"/>
      <c r="AV112" s="958"/>
      <c r="AW112" s="958"/>
      <c r="AX112" s="958"/>
      <c r="AY112" s="958"/>
      <c r="AZ112" s="833" t="s">
        <v>420</v>
      </c>
      <c r="BA112" s="768"/>
      <c r="BB112" s="768"/>
      <c r="BC112" s="768"/>
      <c r="BD112" s="768"/>
      <c r="BE112" s="768"/>
      <c r="BF112" s="768"/>
      <c r="BG112" s="768"/>
      <c r="BH112" s="768"/>
      <c r="BI112" s="768"/>
      <c r="BJ112" s="768"/>
      <c r="BK112" s="768"/>
      <c r="BL112" s="768"/>
      <c r="BM112" s="768"/>
      <c r="BN112" s="768"/>
      <c r="BO112" s="768"/>
      <c r="BP112" s="769"/>
      <c r="BQ112" s="834">
        <v>16474373</v>
      </c>
      <c r="BR112" s="835"/>
      <c r="BS112" s="835"/>
      <c r="BT112" s="835"/>
      <c r="BU112" s="835"/>
      <c r="BV112" s="835">
        <v>16034266</v>
      </c>
      <c r="BW112" s="835"/>
      <c r="BX112" s="835"/>
      <c r="BY112" s="835"/>
      <c r="BZ112" s="835"/>
      <c r="CA112" s="835">
        <v>15310123</v>
      </c>
      <c r="CB112" s="835"/>
      <c r="CC112" s="835"/>
      <c r="CD112" s="835"/>
      <c r="CE112" s="835"/>
      <c r="CF112" s="896">
        <v>95.4</v>
      </c>
      <c r="CG112" s="897"/>
      <c r="CH112" s="897"/>
      <c r="CI112" s="897"/>
      <c r="CJ112" s="897"/>
      <c r="CK112" s="952"/>
      <c r="CL112" s="839"/>
      <c r="CM112" s="842" t="s">
        <v>421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c r="A113" s="939"/>
      <c r="B113" s="940"/>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1036221</v>
      </c>
      <c r="AB113" s="944"/>
      <c r="AC113" s="944"/>
      <c r="AD113" s="944"/>
      <c r="AE113" s="945"/>
      <c r="AF113" s="946">
        <v>1039648</v>
      </c>
      <c r="AG113" s="944"/>
      <c r="AH113" s="944"/>
      <c r="AI113" s="944"/>
      <c r="AJ113" s="945"/>
      <c r="AK113" s="946">
        <v>1086253</v>
      </c>
      <c r="AL113" s="944"/>
      <c r="AM113" s="944"/>
      <c r="AN113" s="944"/>
      <c r="AO113" s="945"/>
      <c r="AP113" s="947">
        <v>6.8</v>
      </c>
      <c r="AQ113" s="948"/>
      <c r="AR113" s="948"/>
      <c r="AS113" s="948"/>
      <c r="AT113" s="949"/>
      <c r="AU113" s="957"/>
      <c r="AV113" s="958"/>
      <c r="AW113" s="958"/>
      <c r="AX113" s="958"/>
      <c r="AY113" s="958"/>
      <c r="AZ113" s="833" t="s">
        <v>423</v>
      </c>
      <c r="BA113" s="768"/>
      <c r="BB113" s="768"/>
      <c r="BC113" s="768"/>
      <c r="BD113" s="768"/>
      <c r="BE113" s="768"/>
      <c r="BF113" s="768"/>
      <c r="BG113" s="768"/>
      <c r="BH113" s="768"/>
      <c r="BI113" s="768"/>
      <c r="BJ113" s="768"/>
      <c r="BK113" s="768"/>
      <c r="BL113" s="768"/>
      <c r="BM113" s="768"/>
      <c r="BN113" s="768"/>
      <c r="BO113" s="768"/>
      <c r="BP113" s="769"/>
      <c r="BQ113" s="834">
        <v>2153090</v>
      </c>
      <c r="BR113" s="835"/>
      <c r="BS113" s="835"/>
      <c r="BT113" s="835"/>
      <c r="BU113" s="835"/>
      <c r="BV113" s="835">
        <v>1807108</v>
      </c>
      <c r="BW113" s="835"/>
      <c r="BX113" s="835"/>
      <c r="BY113" s="835"/>
      <c r="BZ113" s="835"/>
      <c r="CA113" s="835">
        <v>1456046</v>
      </c>
      <c r="CB113" s="835"/>
      <c r="CC113" s="835"/>
      <c r="CD113" s="835"/>
      <c r="CE113" s="835"/>
      <c r="CF113" s="896">
        <v>9.1</v>
      </c>
      <c r="CG113" s="897"/>
      <c r="CH113" s="897"/>
      <c r="CI113" s="897"/>
      <c r="CJ113" s="897"/>
      <c r="CK113" s="952"/>
      <c r="CL113" s="839"/>
      <c r="CM113" s="842" t="s">
        <v>424</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c r="A114" s="939"/>
      <c r="B114" s="940"/>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378784</v>
      </c>
      <c r="AB114" s="798"/>
      <c r="AC114" s="798"/>
      <c r="AD114" s="798"/>
      <c r="AE114" s="799"/>
      <c r="AF114" s="800">
        <v>378747</v>
      </c>
      <c r="AG114" s="798"/>
      <c r="AH114" s="798"/>
      <c r="AI114" s="798"/>
      <c r="AJ114" s="799"/>
      <c r="AK114" s="800">
        <v>378715</v>
      </c>
      <c r="AL114" s="798"/>
      <c r="AM114" s="798"/>
      <c r="AN114" s="798"/>
      <c r="AO114" s="799"/>
      <c r="AP114" s="845">
        <v>2.4</v>
      </c>
      <c r="AQ114" s="846"/>
      <c r="AR114" s="846"/>
      <c r="AS114" s="846"/>
      <c r="AT114" s="847"/>
      <c r="AU114" s="957"/>
      <c r="AV114" s="958"/>
      <c r="AW114" s="958"/>
      <c r="AX114" s="958"/>
      <c r="AY114" s="958"/>
      <c r="AZ114" s="833" t="s">
        <v>426</v>
      </c>
      <c r="BA114" s="768"/>
      <c r="BB114" s="768"/>
      <c r="BC114" s="768"/>
      <c r="BD114" s="768"/>
      <c r="BE114" s="768"/>
      <c r="BF114" s="768"/>
      <c r="BG114" s="768"/>
      <c r="BH114" s="768"/>
      <c r="BI114" s="768"/>
      <c r="BJ114" s="768"/>
      <c r="BK114" s="768"/>
      <c r="BL114" s="768"/>
      <c r="BM114" s="768"/>
      <c r="BN114" s="768"/>
      <c r="BO114" s="768"/>
      <c r="BP114" s="769"/>
      <c r="BQ114" s="834">
        <v>5098484</v>
      </c>
      <c r="BR114" s="835"/>
      <c r="BS114" s="835"/>
      <c r="BT114" s="835"/>
      <c r="BU114" s="835"/>
      <c r="BV114" s="835">
        <v>4927238</v>
      </c>
      <c r="BW114" s="835"/>
      <c r="BX114" s="835"/>
      <c r="BY114" s="835"/>
      <c r="BZ114" s="835"/>
      <c r="CA114" s="835">
        <v>4971028</v>
      </c>
      <c r="CB114" s="835"/>
      <c r="CC114" s="835"/>
      <c r="CD114" s="835"/>
      <c r="CE114" s="835"/>
      <c r="CF114" s="896">
        <v>31</v>
      </c>
      <c r="CG114" s="897"/>
      <c r="CH114" s="897"/>
      <c r="CI114" s="897"/>
      <c r="CJ114" s="897"/>
      <c r="CK114" s="952"/>
      <c r="CL114" s="839"/>
      <c r="CM114" s="842" t="s">
        <v>427</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c r="A115" s="939"/>
      <c r="B115" s="940"/>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5310</v>
      </c>
      <c r="AB115" s="944"/>
      <c r="AC115" s="944"/>
      <c r="AD115" s="944"/>
      <c r="AE115" s="945"/>
      <c r="AF115" s="946" t="s">
        <v>113</v>
      </c>
      <c r="AG115" s="944"/>
      <c r="AH115" s="944"/>
      <c r="AI115" s="944"/>
      <c r="AJ115" s="945"/>
      <c r="AK115" s="946" t="s">
        <v>113</v>
      </c>
      <c r="AL115" s="944"/>
      <c r="AM115" s="944"/>
      <c r="AN115" s="944"/>
      <c r="AO115" s="945"/>
      <c r="AP115" s="947" t="s">
        <v>113</v>
      </c>
      <c r="AQ115" s="948"/>
      <c r="AR115" s="948"/>
      <c r="AS115" s="948"/>
      <c r="AT115" s="949"/>
      <c r="AU115" s="957"/>
      <c r="AV115" s="958"/>
      <c r="AW115" s="958"/>
      <c r="AX115" s="958"/>
      <c r="AY115" s="958"/>
      <c r="AZ115" s="833" t="s">
        <v>429</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430</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c r="A116" s="941"/>
      <c r="B116" s="942"/>
      <c r="C116" s="901" t="s">
        <v>431</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432</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434</v>
      </c>
      <c r="Z117" s="924"/>
      <c r="AA117" s="929">
        <v>6152492</v>
      </c>
      <c r="AB117" s="930"/>
      <c r="AC117" s="930"/>
      <c r="AD117" s="930"/>
      <c r="AE117" s="931"/>
      <c r="AF117" s="932">
        <v>6119424</v>
      </c>
      <c r="AG117" s="930"/>
      <c r="AH117" s="930"/>
      <c r="AI117" s="930"/>
      <c r="AJ117" s="931"/>
      <c r="AK117" s="932">
        <v>6413695</v>
      </c>
      <c r="AL117" s="930"/>
      <c r="AM117" s="930"/>
      <c r="AN117" s="930"/>
      <c r="AO117" s="931"/>
      <c r="AP117" s="933"/>
      <c r="AQ117" s="934"/>
      <c r="AR117" s="934"/>
      <c r="AS117" s="934"/>
      <c r="AT117" s="935"/>
      <c r="AU117" s="957"/>
      <c r="AV117" s="958"/>
      <c r="AW117" s="958"/>
      <c r="AX117" s="958"/>
      <c r="AY117" s="958"/>
      <c r="AZ117" s="884" t="s">
        <v>435</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c r="A118" s="922" t="s">
        <v>410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408</v>
      </c>
      <c r="AB118" s="923"/>
      <c r="AC118" s="923"/>
      <c r="AD118" s="923"/>
      <c r="AE118" s="924"/>
      <c r="AF118" s="925" t="s">
        <v>288</v>
      </c>
      <c r="AG118" s="923"/>
      <c r="AH118" s="923"/>
      <c r="AI118" s="923"/>
      <c r="AJ118" s="924"/>
      <c r="AK118" s="925" t="s">
        <v>287</v>
      </c>
      <c r="AL118" s="923"/>
      <c r="AM118" s="923"/>
      <c r="AN118" s="923"/>
      <c r="AO118" s="924"/>
      <c r="AP118" s="926" t="s">
        <v>409</v>
      </c>
      <c r="AQ118" s="927"/>
      <c r="AR118" s="927"/>
      <c r="AS118" s="927"/>
      <c r="AT118" s="928"/>
      <c r="AU118" s="957"/>
      <c r="AV118" s="958"/>
      <c r="AW118" s="958"/>
      <c r="AX118" s="958"/>
      <c r="AY118" s="958"/>
      <c r="AZ118" s="900" t="s">
        <v>437</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c r="A119" s="836" t="s">
        <v>413</v>
      </c>
      <c r="B119" s="837"/>
      <c r="C119" s="912" t="s">
        <v>414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439</v>
      </c>
      <c r="BP119" s="899"/>
      <c r="BQ119" s="903">
        <v>78450335</v>
      </c>
      <c r="BR119" s="866"/>
      <c r="BS119" s="866"/>
      <c r="BT119" s="866"/>
      <c r="BU119" s="866"/>
      <c r="BV119" s="866">
        <v>78985413</v>
      </c>
      <c r="BW119" s="866"/>
      <c r="BX119" s="866"/>
      <c r="BY119" s="866"/>
      <c r="BZ119" s="866"/>
      <c r="CA119" s="866">
        <v>77623210</v>
      </c>
      <c r="CB119" s="866"/>
      <c r="CC119" s="866"/>
      <c r="CD119" s="866"/>
      <c r="CE119" s="866"/>
      <c r="CF119" s="764"/>
      <c r="CG119" s="765"/>
      <c r="CH119" s="765"/>
      <c r="CI119" s="765"/>
      <c r="CJ119" s="855"/>
      <c r="CK119" s="953"/>
      <c r="CL119" s="841"/>
      <c r="CM119" s="859" t="s">
        <v>440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c r="A120" s="838"/>
      <c r="B120" s="839"/>
      <c r="C120" s="842" t="s">
        <v>417</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441</v>
      </c>
      <c r="AV120" s="905"/>
      <c r="AW120" s="905"/>
      <c r="AX120" s="905"/>
      <c r="AY120" s="906"/>
      <c r="AZ120" s="881" t="s">
        <v>442</v>
      </c>
      <c r="BA120" s="826"/>
      <c r="BB120" s="826"/>
      <c r="BC120" s="826"/>
      <c r="BD120" s="826"/>
      <c r="BE120" s="826"/>
      <c r="BF120" s="826"/>
      <c r="BG120" s="826"/>
      <c r="BH120" s="826"/>
      <c r="BI120" s="826"/>
      <c r="BJ120" s="826"/>
      <c r="BK120" s="826"/>
      <c r="BL120" s="826"/>
      <c r="BM120" s="826"/>
      <c r="BN120" s="826"/>
      <c r="BO120" s="826"/>
      <c r="BP120" s="827"/>
      <c r="BQ120" s="882">
        <v>10177740</v>
      </c>
      <c r="BR120" s="863"/>
      <c r="BS120" s="863"/>
      <c r="BT120" s="863"/>
      <c r="BU120" s="863"/>
      <c r="BV120" s="863">
        <v>11559051</v>
      </c>
      <c r="BW120" s="863"/>
      <c r="BX120" s="863"/>
      <c r="BY120" s="863"/>
      <c r="BZ120" s="863"/>
      <c r="CA120" s="863">
        <v>12618831</v>
      </c>
      <c r="CB120" s="863"/>
      <c r="CC120" s="863"/>
      <c r="CD120" s="863"/>
      <c r="CE120" s="863"/>
      <c r="CF120" s="887">
        <v>78.599999999999994</v>
      </c>
      <c r="CG120" s="888"/>
      <c r="CH120" s="888"/>
      <c r="CI120" s="888"/>
      <c r="CJ120" s="888"/>
      <c r="CK120" s="889" t="s">
        <v>443</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5121457</v>
      </c>
      <c r="DH120" s="863"/>
      <c r="DI120" s="863"/>
      <c r="DJ120" s="863"/>
      <c r="DK120" s="863"/>
      <c r="DL120" s="863">
        <v>5072394</v>
      </c>
      <c r="DM120" s="863"/>
      <c r="DN120" s="863"/>
      <c r="DO120" s="863"/>
      <c r="DP120" s="863"/>
      <c r="DQ120" s="863">
        <v>4875531</v>
      </c>
      <c r="DR120" s="863"/>
      <c r="DS120" s="863"/>
      <c r="DT120" s="863"/>
      <c r="DU120" s="863"/>
      <c r="DV120" s="864">
        <v>30.4</v>
      </c>
      <c r="DW120" s="864"/>
      <c r="DX120" s="864"/>
      <c r="DY120" s="864"/>
      <c r="DZ120" s="865"/>
    </row>
    <row r="121" spans="1:130" s="199" customFormat="1" ht="26.25" customHeight="1">
      <c r="A121" s="838"/>
      <c r="B121" s="839"/>
      <c r="C121" s="884" t="s">
        <v>444</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445</v>
      </c>
      <c r="BA121" s="768"/>
      <c r="BB121" s="768"/>
      <c r="BC121" s="768"/>
      <c r="BD121" s="768"/>
      <c r="BE121" s="768"/>
      <c r="BF121" s="768"/>
      <c r="BG121" s="768"/>
      <c r="BH121" s="768"/>
      <c r="BI121" s="768"/>
      <c r="BJ121" s="768"/>
      <c r="BK121" s="768"/>
      <c r="BL121" s="768"/>
      <c r="BM121" s="768"/>
      <c r="BN121" s="768"/>
      <c r="BO121" s="768"/>
      <c r="BP121" s="769"/>
      <c r="BQ121" s="834">
        <v>1951320</v>
      </c>
      <c r="BR121" s="835"/>
      <c r="BS121" s="835"/>
      <c r="BT121" s="835"/>
      <c r="BU121" s="835"/>
      <c r="BV121" s="835">
        <v>1821710</v>
      </c>
      <c r="BW121" s="835"/>
      <c r="BX121" s="835"/>
      <c r="BY121" s="835"/>
      <c r="BZ121" s="835"/>
      <c r="CA121" s="835">
        <v>1760374</v>
      </c>
      <c r="CB121" s="835"/>
      <c r="CC121" s="835"/>
      <c r="CD121" s="835"/>
      <c r="CE121" s="835"/>
      <c r="CF121" s="896">
        <v>11</v>
      </c>
      <c r="CG121" s="897"/>
      <c r="CH121" s="897"/>
      <c r="CI121" s="897"/>
      <c r="CJ121" s="897"/>
      <c r="CK121" s="890"/>
      <c r="CL121" s="876"/>
      <c r="CM121" s="876"/>
      <c r="CN121" s="876"/>
      <c r="CO121" s="877"/>
      <c r="CP121" s="856" t="s">
        <v>389</v>
      </c>
      <c r="CQ121" s="857"/>
      <c r="CR121" s="857"/>
      <c r="CS121" s="857"/>
      <c r="CT121" s="857"/>
      <c r="CU121" s="857"/>
      <c r="CV121" s="857"/>
      <c r="CW121" s="857"/>
      <c r="CX121" s="857"/>
      <c r="CY121" s="857"/>
      <c r="CZ121" s="857"/>
      <c r="DA121" s="857"/>
      <c r="DB121" s="857"/>
      <c r="DC121" s="857"/>
      <c r="DD121" s="857"/>
      <c r="DE121" s="857"/>
      <c r="DF121" s="858"/>
      <c r="DG121" s="834">
        <v>4814463</v>
      </c>
      <c r="DH121" s="835"/>
      <c r="DI121" s="835"/>
      <c r="DJ121" s="835"/>
      <c r="DK121" s="835"/>
      <c r="DL121" s="835">
        <v>4727713</v>
      </c>
      <c r="DM121" s="835"/>
      <c r="DN121" s="835"/>
      <c r="DO121" s="835"/>
      <c r="DP121" s="835"/>
      <c r="DQ121" s="835">
        <v>4624577</v>
      </c>
      <c r="DR121" s="835"/>
      <c r="DS121" s="835"/>
      <c r="DT121" s="835"/>
      <c r="DU121" s="835"/>
      <c r="DV121" s="812">
        <v>28.8</v>
      </c>
      <c r="DW121" s="812"/>
      <c r="DX121" s="812"/>
      <c r="DY121" s="812"/>
      <c r="DZ121" s="813"/>
    </row>
    <row r="122" spans="1:130" s="199" customFormat="1" ht="26.25" customHeight="1">
      <c r="A122" s="838"/>
      <c r="B122" s="839"/>
      <c r="C122" s="842" t="s">
        <v>427</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446</v>
      </c>
      <c r="BA122" s="901"/>
      <c r="BB122" s="901"/>
      <c r="BC122" s="901"/>
      <c r="BD122" s="901"/>
      <c r="BE122" s="901"/>
      <c r="BF122" s="901"/>
      <c r="BG122" s="901"/>
      <c r="BH122" s="901"/>
      <c r="BI122" s="901"/>
      <c r="BJ122" s="901"/>
      <c r="BK122" s="901"/>
      <c r="BL122" s="901"/>
      <c r="BM122" s="901"/>
      <c r="BN122" s="901"/>
      <c r="BO122" s="901"/>
      <c r="BP122" s="902"/>
      <c r="BQ122" s="903">
        <v>49087606</v>
      </c>
      <c r="BR122" s="866"/>
      <c r="BS122" s="866"/>
      <c r="BT122" s="866"/>
      <c r="BU122" s="866"/>
      <c r="BV122" s="866">
        <v>50403511</v>
      </c>
      <c r="BW122" s="866"/>
      <c r="BX122" s="866"/>
      <c r="BY122" s="866"/>
      <c r="BZ122" s="866"/>
      <c r="CA122" s="866">
        <v>49973801</v>
      </c>
      <c r="CB122" s="866"/>
      <c r="CC122" s="866"/>
      <c r="CD122" s="866"/>
      <c r="CE122" s="866"/>
      <c r="CF122" s="867">
        <v>311.39999999999998</v>
      </c>
      <c r="CG122" s="868"/>
      <c r="CH122" s="868"/>
      <c r="CI122" s="868"/>
      <c r="CJ122" s="868"/>
      <c r="CK122" s="890"/>
      <c r="CL122" s="876"/>
      <c r="CM122" s="876"/>
      <c r="CN122" s="876"/>
      <c r="CO122" s="877"/>
      <c r="CP122" s="856" t="s">
        <v>390</v>
      </c>
      <c r="CQ122" s="857"/>
      <c r="CR122" s="857"/>
      <c r="CS122" s="857"/>
      <c r="CT122" s="857"/>
      <c r="CU122" s="857"/>
      <c r="CV122" s="857"/>
      <c r="CW122" s="857"/>
      <c r="CX122" s="857"/>
      <c r="CY122" s="857"/>
      <c r="CZ122" s="857"/>
      <c r="DA122" s="857"/>
      <c r="DB122" s="857"/>
      <c r="DC122" s="857"/>
      <c r="DD122" s="857"/>
      <c r="DE122" s="857"/>
      <c r="DF122" s="858"/>
      <c r="DG122" s="834">
        <v>4559516</v>
      </c>
      <c r="DH122" s="835"/>
      <c r="DI122" s="835"/>
      <c r="DJ122" s="835"/>
      <c r="DK122" s="835"/>
      <c r="DL122" s="835">
        <v>4441163</v>
      </c>
      <c r="DM122" s="835"/>
      <c r="DN122" s="835"/>
      <c r="DO122" s="835"/>
      <c r="DP122" s="835"/>
      <c r="DQ122" s="835">
        <v>4285476</v>
      </c>
      <c r="DR122" s="835"/>
      <c r="DS122" s="835"/>
      <c r="DT122" s="835"/>
      <c r="DU122" s="835"/>
      <c r="DV122" s="812">
        <v>26.7</v>
      </c>
      <c r="DW122" s="812"/>
      <c r="DX122" s="812"/>
      <c r="DY122" s="812"/>
      <c r="DZ122" s="813"/>
    </row>
    <row r="123" spans="1:130" s="199" customFormat="1" ht="26.25" customHeight="1">
      <c r="A123" s="838"/>
      <c r="B123" s="839"/>
      <c r="C123" s="842" t="s">
        <v>433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5309</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447</v>
      </c>
      <c r="BP123" s="899"/>
      <c r="BQ123" s="853">
        <v>61216666</v>
      </c>
      <c r="BR123" s="854"/>
      <c r="BS123" s="854"/>
      <c r="BT123" s="854"/>
      <c r="BU123" s="854"/>
      <c r="BV123" s="854">
        <v>63784272</v>
      </c>
      <c r="BW123" s="854"/>
      <c r="BX123" s="854"/>
      <c r="BY123" s="854"/>
      <c r="BZ123" s="854"/>
      <c r="CA123" s="854">
        <v>64353006</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v>1319022</v>
      </c>
      <c r="DH123" s="798"/>
      <c r="DI123" s="798"/>
      <c r="DJ123" s="798"/>
      <c r="DK123" s="799"/>
      <c r="DL123" s="800">
        <v>1189046</v>
      </c>
      <c r="DM123" s="798"/>
      <c r="DN123" s="798"/>
      <c r="DO123" s="798"/>
      <c r="DP123" s="799"/>
      <c r="DQ123" s="800">
        <v>1063973</v>
      </c>
      <c r="DR123" s="798"/>
      <c r="DS123" s="798"/>
      <c r="DT123" s="798"/>
      <c r="DU123" s="799"/>
      <c r="DV123" s="845">
        <v>6.6</v>
      </c>
      <c r="DW123" s="846"/>
      <c r="DX123" s="846"/>
      <c r="DY123" s="846"/>
      <c r="DZ123" s="847"/>
    </row>
    <row r="124" spans="1:130" s="199" customFormat="1" ht="26.25" customHeight="1" thickBot="1">
      <c r="A124" s="838"/>
      <c r="B124" s="839"/>
      <c r="C124" s="842" t="s">
        <v>436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448</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106.5</v>
      </c>
      <c r="BR124" s="852"/>
      <c r="BS124" s="852"/>
      <c r="BT124" s="852"/>
      <c r="BU124" s="852"/>
      <c r="BV124" s="852">
        <v>93.1</v>
      </c>
      <c r="BW124" s="852"/>
      <c r="BX124" s="852"/>
      <c r="BY124" s="852"/>
      <c r="BZ124" s="852"/>
      <c r="CA124" s="852">
        <v>82.6</v>
      </c>
      <c r="CB124" s="852"/>
      <c r="CC124" s="852"/>
      <c r="CD124" s="852"/>
      <c r="CE124" s="852"/>
      <c r="CF124" s="742"/>
      <c r="CG124" s="743"/>
      <c r="CH124" s="743"/>
      <c r="CI124" s="743"/>
      <c r="CJ124" s="883"/>
      <c r="CK124" s="891"/>
      <c r="CL124" s="891"/>
      <c r="CM124" s="891"/>
      <c r="CN124" s="891"/>
      <c r="CO124" s="892"/>
      <c r="CP124" s="856" t="s">
        <v>449</v>
      </c>
      <c r="CQ124" s="857"/>
      <c r="CR124" s="857"/>
      <c r="CS124" s="857"/>
      <c r="CT124" s="857"/>
      <c r="CU124" s="857"/>
      <c r="CV124" s="857"/>
      <c r="CW124" s="857"/>
      <c r="CX124" s="857"/>
      <c r="CY124" s="857"/>
      <c r="CZ124" s="857"/>
      <c r="DA124" s="857"/>
      <c r="DB124" s="857"/>
      <c r="DC124" s="857"/>
      <c r="DD124" s="857"/>
      <c r="DE124" s="857"/>
      <c r="DF124" s="858"/>
      <c r="DG124" s="780">
        <v>659915</v>
      </c>
      <c r="DH124" s="781"/>
      <c r="DI124" s="781"/>
      <c r="DJ124" s="781"/>
      <c r="DK124" s="782"/>
      <c r="DL124" s="783">
        <v>603950</v>
      </c>
      <c r="DM124" s="781"/>
      <c r="DN124" s="781"/>
      <c r="DO124" s="781"/>
      <c r="DP124" s="782"/>
      <c r="DQ124" s="783">
        <v>460566</v>
      </c>
      <c r="DR124" s="781"/>
      <c r="DS124" s="781"/>
      <c r="DT124" s="781"/>
      <c r="DU124" s="782"/>
      <c r="DV124" s="869">
        <v>2.9</v>
      </c>
      <c r="DW124" s="870"/>
      <c r="DX124" s="870"/>
      <c r="DY124" s="870"/>
      <c r="DZ124" s="871"/>
    </row>
    <row r="125" spans="1:130" s="199" customFormat="1" ht="26.25" customHeight="1">
      <c r="A125" s="838"/>
      <c r="B125" s="839"/>
      <c r="C125" s="842" t="s">
        <v>438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450</v>
      </c>
      <c r="CL125" s="873"/>
      <c r="CM125" s="873"/>
      <c r="CN125" s="873"/>
      <c r="CO125" s="874"/>
      <c r="CP125" s="881" t="s">
        <v>451</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c r="A126" s="838"/>
      <c r="B126" s="839"/>
      <c r="C126" s="842" t="s">
        <v>440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452</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c r="A127" s="840"/>
      <c r="B127" s="841"/>
      <c r="C127" s="859" t="s">
        <v>453</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454</v>
      </c>
      <c r="AY127" s="830"/>
      <c r="AZ127" s="830"/>
      <c r="BA127" s="830"/>
      <c r="BB127" s="830"/>
      <c r="BC127" s="830"/>
      <c r="BD127" s="830"/>
      <c r="BE127" s="831"/>
      <c r="BF127" s="829" t="s">
        <v>455</v>
      </c>
      <c r="BG127" s="830"/>
      <c r="BH127" s="830"/>
      <c r="BI127" s="830"/>
      <c r="BJ127" s="830"/>
      <c r="BK127" s="830"/>
      <c r="BL127" s="831"/>
      <c r="BM127" s="829" t="s">
        <v>456</v>
      </c>
      <c r="BN127" s="830"/>
      <c r="BO127" s="830"/>
      <c r="BP127" s="830"/>
      <c r="BQ127" s="830"/>
      <c r="BR127" s="830"/>
      <c r="BS127" s="831"/>
      <c r="BT127" s="829" t="s">
        <v>457</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458</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c r="A128" s="814" t="s">
        <v>459</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460</v>
      </c>
      <c r="X128" s="816"/>
      <c r="Y128" s="816"/>
      <c r="Z128" s="817"/>
      <c r="AA128" s="818">
        <v>180101</v>
      </c>
      <c r="AB128" s="819"/>
      <c r="AC128" s="819"/>
      <c r="AD128" s="819"/>
      <c r="AE128" s="820"/>
      <c r="AF128" s="821">
        <v>181607</v>
      </c>
      <c r="AG128" s="819"/>
      <c r="AH128" s="819"/>
      <c r="AI128" s="819"/>
      <c r="AJ128" s="820"/>
      <c r="AK128" s="821">
        <v>194488</v>
      </c>
      <c r="AL128" s="819"/>
      <c r="AM128" s="819"/>
      <c r="AN128" s="819"/>
      <c r="AO128" s="820"/>
      <c r="AP128" s="822"/>
      <c r="AQ128" s="823"/>
      <c r="AR128" s="823"/>
      <c r="AS128" s="823"/>
      <c r="AT128" s="824"/>
      <c r="AU128" s="235"/>
      <c r="AV128" s="235"/>
      <c r="AW128" s="235"/>
      <c r="AX128" s="825" t="s">
        <v>461</v>
      </c>
      <c r="AY128" s="826"/>
      <c r="AZ128" s="826"/>
      <c r="BA128" s="826"/>
      <c r="BB128" s="826"/>
      <c r="BC128" s="826"/>
      <c r="BD128" s="826"/>
      <c r="BE128" s="827"/>
      <c r="BF128" s="804" t="s">
        <v>113</v>
      </c>
      <c r="BG128" s="805"/>
      <c r="BH128" s="805"/>
      <c r="BI128" s="805"/>
      <c r="BJ128" s="805"/>
      <c r="BK128" s="805"/>
      <c r="BL128" s="828"/>
      <c r="BM128" s="804">
        <v>12.44</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462</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463</v>
      </c>
      <c r="X129" s="795"/>
      <c r="Y129" s="795"/>
      <c r="Z129" s="796"/>
      <c r="AA129" s="797">
        <v>20515263</v>
      </c>
      <c r="AB129" s="798"/>
      <c r="AC129" s="798"/>
      <c r="AD129" s="798"/>
      <c r="AE129" s="799"/>
      <c r="AF129" s="800">
        <v>20720165</v>
      </c>
      <c r="AG129" s="798"/>
      <c r="AH129" s="798"/>
      <c r="AI129" s="798"/>
      <c r="AJ129" s="799"/>
      <c r="AK129" s="800">
        <v>20621855</v>
      </c>
      <c r="AL129" s="798"/>
      <c r="AM129" s="798"/>
      <c r="AN129" s="798"/>
      <c r="AO129" s="799"/>
      <c r="AP129" s="801"/>
      <c r="AQ129" s="802"/>
      <c r="AR129" s="802"/>
      <c r="AS129" s="802"/>
      <c r="AT129" s="803"/>
      <c r="AU129" s="237"/>
      <c r="AV129" s="237"/>
      <c r="AW129" s="237"/>
      <c r="AX129" s="767" t="s">
        <v>464</v>
      </c>
      <c r="AY129" s="768"/>
      <c r="AZ129" s="768"/>
      <c r="BA129" s="768"/>
      <c r="BB129" s="768"/>
      <c r="BC129" s="768"/>
      <c r="BD129" s="768"/>
      <c r="BE129" s="769"/>
      <c r="BF129" s="787" t="s">
        <v>113</v>
      </c>
      <c r="BG129" s="788"/>
      <c r="BH129" s="788"/>
      <c r="BI129" s="788"/>
      <c r="BJ129" s="788"/>
      <c r="BK129" s="788"/>
      <c r="BL129" s="789"/>
      <c r="BM129" s="787">
        <v>17.440000000000001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465</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466</v>
      </c>
      <c r="X130" s="795"/>
      <c r="Y130" s="795"/>
      <c r="Z130" s="796"/>
      <c r="AA130" s="797">
        <v>4347520</v>
      </c>
      <c r="AB130" s="798"/>
      <c r="AC130" s="798"/>
      <c r="AD130" s="798"/>
      <c r="AE130" s="799"/>
      <c r="AF130" s="800">
        <v>4392699</v>
      </c>
      <c r="AG130" s="798"/>
      <c r="AH130" s="798"/>
      <c r="AI130" s="798"/>
      <c r="AJ130" s="799"/>
      <c r="AK130" s="800">
        <v>4574879</v>
      </c>
      <c r="AL130" s="798"/>
      <c r="AM130" s="798"/>
      <c r="AN130" s="798"/>
      <c r="AO130" s="799"/>
      <c r="AP130" s="801"/>
      <c r="AQ130" s="802"/>
      <c r="AR130" s="802"/>
      <c r="AS130" s="802"/>
      <c r="AT130" s="803"/>
      <c r="AU130" s="237"/>
      <c r="AV130" s="237"/>
      <c r="AW130" s="237"/>
      <c r="AX130" s="767" t="s">
        <v>467</v>
      </c>
      <c r="AY130" s="768"/>
      <c r="AZ130" s="768"/>
      <c r="BA130" s="768"/>
      <c r="BB130" s="768"/>
      <c r="BC130" s="768"/>
      <c r="BD130" s="768"/>
      <c r="BE130" s="769"/>
      <c r="BF130" s="770">
        <v>9.9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468</v>
      </c>
      <c r="X131" s="778"/>
      <c r="Y131" s="778"/>
      <c r="Z131" s="779"/>
      <c r="AA131" s="780">
        <v>16167743</v>
      </c>
      <c r="AB131" s="781"/>
      <c r="AC131" s="781"/>
      <c r="AD131" s="781"/>
      <c r="AE131" s="782"/>
      <c r="AF131" s="783">
        <v>16327466</v>
      </c>
      <c r="AG131" s="781"/>
      <c r="AH131" s="781"/>
      <c r="AI131" s="781"/>
      <c r="AJ131" s="782"/>
      <c r="AK131" s="783">
        <v>16046976</v>
      </c>
      <c r="AL131" s="781"/>
      <c r="AM131" s="781"/>
      <c r="AN131" s="781"/>
      <c r="AO131" s="782"/>
      <c r="AP131" s="784"/>
      <c r="AQ131" s="785"/>
      <c r="AR131" s="785"/>
      <c r="AS131" s="785"/>
      <c r="AT131" s="786"/>
      <c r="AU131" s="237"/>
      <c r="AV131" s="237"/>
      <c r="AW131" s="237"/>
      <c r="AX131" s="745" t="s">
        <v>469</v>
      </c>
      <c r="AY131" s="746"/>
      <c r="AZ131" s="746"/>
      <c r="BA131" s="746"/>
      <c r="BB131" s="746"/>
      <c r="BC131" s="746"/>
      <c r="BD131" s="746"/>
      <c r="BE131" s="747"/>
      <c r="BF131" s="748">
        <v>82.6</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470</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471</v>
      </c>
      <c r="W132" s="758"/>
      <c r="X132" s="758"/>
      <c r="Y132" s="758"/>
      <c r="Z132" s="759"/>
      <c r="AA132" s="760">
        <v>10.050079350000001</v>
      </c>
      <c r="AB132" s="761"/>
      <c r="AC132" s="761"/>
      <c r="AD132" s="761"/>
      <c r="AE132" s="762"/>
      <c r="AF132" s="763">
        <v>9.4633055739999996</v>
      </c>
      <c r="AG132" s="761"/>
      <c r="AH132" s="761"/>
      <c r="AI132" s="761"/>
      <c r="AJ132" s="762"/>
      <c r="AK132" s="763">
        <v>10.246964910000001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472</v>
      </c>
      <c r="W133" s="737"/>
      <c r="X133" s="737"/>
      <c r="Y133" s="737"/>
      <c r="Z133" s="738"/>
      <c r="AA133" s="739">
        <v>12</v>
      </c>
      <c r="AB133" s="740"/>
      <c r="AC133" s="740"/>
      <c r="AD133" s="740"/>
      <c r="AE133" s="741"/>
      <c r="AF133" s="739">
        <v>10.6</v>
      </c>
      <c r="AG133" s="740"/>
      <c r="AH133" s="740"/>
      <c r="AI133" s="740"/>
      <c r="AJ133" s="741"/>
      <c r="AK133" s="739">
        <v>9.9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C51" sqref="AC51"/>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473</v>
      </c>
      <c r="B5" s="248"/>
      <c r="C5" s="248"/>
      <c r="D5" s="248"/>
      <c r="E5" s="248"/>
      <c r="F5" s="248"/>
      <c r="G5" s="248"/>
      <c r="H5" s="248"/>
      <c r="I5" s="248"/>
      <c r="J5" s="248"/>
      <c r="K5" s="248"/>
      <c r="L5" s="248"/>
      <c r="M5" s="248"/>
      <c r="N5" s="248"/>
      <c r="O5" s="249"/>
    </row>
    <row r="6" spans="1:16">
      <c r="A6" s="250"/>
      <c r="B6" s="246"/>
      <c r="C6" s="246"/>
      <c r="D6" s="246"/>
      <c r="E6" s="246"/>
      <c r="F6" s="246"/>
      <c r="G6" s="251" t="s">
        <v>474</v>
      </c>
      <c r="H6" s="251"/>
      <c r="I6" s="251"/>
      <c r="J6" s="251"/>
      <c r="K6" s="246"/>
      <c r="L6" s="246"/>
      <c r="M6" s="246"/>
      <c r="N6" s="246"/>
    </row>
    <row r="7" spans="1:16">
      <c r="A7" s="250"/>
      <c r="B7" s="246"/>
      <c r="C7" s="246"/>
      <c r="D7" s="246"/>
      <c r="E7" s="246"/>
      <c r="F7" s="246"/>
      <c r="G7" s="253"/>
      <c r="H7" s="254"/>
      <c r="I7" s="254"/>
      <c r="J7" s="255"/>
      <c r="K7" s="1152" t="s">
        <v>475</v>
      </c>
      <c r="L7" s="256"/>
      <c r="M7" s="257" t="s">
        <v>476</v>
      </c>
      <c r="N7" s="258"/>
    </row>
    <row r="8" spans="1:16">
      <c r="A8" s="250"/>
      <c r="B8" s="246"/>
      <c r="C8" s="246"/>
      <c r="D8" s="246"/>
      <c r="E8" s="246"/>
      <c r="F8" s="246"/>
      <c r="G8" s="259"/>
      <c r="H8" s="260"/>
      <c r="I8" s="260"/>
      <c r="J8" s="261"/>
      <c r="K8" s="1153"/>
      <c r="L8" s="262" t="s">
        <v>477</v>
      </c>
      <c r="M8" s="263" t="s">
        <v>478</v>
      </c>
      <c r="N8" s="264" t="s">
        <v>479</v>
      </c>
    </row>
    <row r="9" spans="1:16">
      <c r="A9" s="250"/>
      <c r="B9" s="246"/>
      <c r="C9" s="246"/>
      <c r="D9" s="246"/>
      <c r="E9" s="246"/>
      <c r="F9" s="246"/>
      <c r="G9" s="1166" t="s">
        <v>480</v>
      </c>
      <c r="H9" s="1167"/>
      <c r="I9" s="1167"/>
      <c r="J9" s="1168"/>
      <c r="K9" s="265">
        <v>5875649</v>
      </c>
      <c r="L9" s="266">
        <v>104844</v>
      </c>
      <c r="M9" s="267">
        <v>57713</v>
      </c>
      <c r="N9" s="268">
        <v>81.7</v>
      </c>
    </row>
    <row r="10" spans="1:16">
      <c r="A10" s="250"/>
      <c r="B10" s="246"/>
      <c r="C10" s="246"/>
      <c r="D10" s="246"/>
      <c r="E10" s="246"/>
      <c r="F10" s="246"/>
      <c r="G10" s="1166" t="s">
        <v>481</v>
      </c>
      <c r="H10" s="1167"/>
      <c r="I10" s="1167"/>
      <c r="J10" s="1168"/>
      <c r="K10" s="269">
        <v>275359</v>
      </c>
      <c r="L10" s="270">
        <v>4913</v>
      </c>
      <c r="M10" s="271">
        <v>3737</v>
      </c>
      <c r="N10" s="272">
        <v>31.5</v>
      </c>
    </row>
    <row r="11" spans="1:16" ht="13.5" customHeight="1">
      <c r="A11" s="250"/>
      <c r="B11" s="246"/>
      <c r="C11" s="246"/>
      <c r="D11" s="246"/>
      <c r="E11" s="246"/>
      <c r="F11" s="246"/>
      <c r="G11" s="1166" t="s">
        <v>482</v>
      </c>
      <c r="H11" s="1167"/>
      <c r="I11" s="1167"/>
      <c r="J11" s="1168"/>
      <c r="K11" s="269">
        <v>45029</v>
      </c>
      <c r="L11" s="270">
        <v>803</v>
      </c>
      <c r="M11" s="271">
        <v>6346</v>
      </c>
      <c r="N11" s="272">
        <v>-87.3</v>
      </c>
    </row>
    <row r="12" spans="1:16" ht="13.5" customHeight="1">
      <c r="A12" s="250"/>
      <c r="B12" s="246"/>
      <c r="C12" s="246"/>
      <c r="D12" s="246"/>
      <c r="E12" s="246"/>
      <c r="F12" s="246"/>
      <c r="G12" s="1166" t="s">
        <v>483</v>
      </c>
      <c r="H12" s="1167"/>
      <c r="I12" s="1167"/>
      <c r="J12" s="1168"/>
      <c r="K12" s="269">
        <v>5342</v>
      </c>
      <c r="L12" s="270">
        <v>95</v>
      </c>
      <c r="M12" s="271">
        <v>800</v>
      </c>
      <c r="N12" s="272">
        <v>-88.1</v>
      </c>
    </row>
    <row r="13" spans="1:16" ht="13.5" customHeight="1">
      <c r="A13" s="250"/>
      <c r="B13" s="246"/>
      <c r="C13" s="246"/>
      <c r="D13" s="246"/>
      <c r="E13" s="246"/>
      <c r="F13" s="246"/>
      <c r="G13" s="1166" t="s">
        <v>484</v>
      </c>
      <c r="H13" s="1167"/>
      <c r="I13" s="1167"/>
      <c r="J13" s="1168"/>
      <c r="K13" s="269" t="s">
        <v>485</v>
      </c>
      <c r="L13" s="270" t="s">
        <v>485</v>
      </c>
      <c r="M13" s="271">
        <v>1</v>
      </c>
      <c r="N13" s="272" t="s">
        <v>485</v>
      </c>
    </row>
    <row r="14" spans="1:16" ht="13.5" customHeight="1">
      <c r="A14" s="250"/>
      <c r="B14" s="246"/>
      <c r="C14" s="246"/>
      <c r="D14" s="246"/>
      <c r="E14" s="246"/>
      <c r="F14" s="246"/>
      <c r="G14" s="1166" t="s">
        <v>486</v>
      </c>
      <c r="H14" s="1167"/>
      <c r="I14" s="1167"/>
      <c r="J14" s="1168"/>
      <c r="K14" s="269">
        <v>192667</v>
      </c>
      <c r="L14" s="270">
        <v>3438</v>
      </c>
      <c r="M14" s="271">
        <v>2571</v>
      </c>
      <c r="N14" s="272">
        <v>33.700000000000003</v>
      </c>
    </row>
    <row r="15" spans="1:16" ht="13.5" customHeight="1">
      <c r="A15" s="250"/>
      <c r="B15" s="246"/>
      <c r="C15" s="246"/>
      <c r="D15" s="246"/>
      <c r="E15" s="246"/>
      <c r="F15" s="246"/>
      <c r="G15" s="1166" t="s">
        <v>487</v>
      </c>
      <c r="H15" s="1167"/>
      <c r="I15" s="1167"/>
      <c r="J15" s="1168"/>
      <c r="K15" s="269">
        <v>69638</v>
      </c>
      <c r="L15" s="270">
        <v>1243</v>
      </c>
      <c r="M15" s="271">
        <v>1342</v>
      </c>
      <c r="N15" s="272">
        <v>-7.4</v>
      </c>
    </row>
    <row r="16" spans="1:16">
      <c r="A16" s="250"/>
      <c r="B16" s="246"/>
      <c r="C16" s="246"/>
      <c r="D16" s="246"/>
      <c r="E16" s="246"/>
      <c r="F16" s="246"/>
      <c r="G16" s="1169" t="s">
        <v>488</v>
      </c>
      <c r="H16" s="1170"/>
      <c r="I16" s="1170"/>
      <c r="J16" s="1171"/>
      <c r="K16" s="270">
        <v>-507021</v>
      </c>
      <c r="L16" s="270">
        <v>-9047</v>
      </c>
      <c r="M16" s="271">
        <v>-4975</v>
      </c>
      <c r="N16" s="272">
        <v>81.8</v>
      </c>
    </row>
    <row r="17" spans="1:16">
      <c r="A17" s="250"/>
      <c r="B17" s="246"/>
      <c r="C17" s="246"/>
      <c r="D17" s="246"/>
      <c r="E17" s="246"/>
      <c r="F17" s="246"/>
      <c r="G17" s="1169" t="s">
        <v>171</v>
      </c>
      <c r="H17" s="1170"/>
      <c r="I17" s="1170"/>
      <c r="J17" s="1171"/>
      <c r="K17" s="270">
        <v>5956663</v>
      </c>
      <c r="L17" s="270">
        <v>106289</v>
      </c>
      <c r="M17" s="271">
        <v>67535</v>
      </c>
      <c r="N17" s="272">
        <v>57.4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489</v>
      </c>
      <c r="H19" s="246"/>
      <c r="I19" s="246"/>
      <c r="J19" s="246"/>
      <c r="K19" s="246"/>
      <c r="L19" s="246"/>
      <c r="M19" s="246"/>
      <c r="N19" s="246"/>
    </row>
    <row r="20" spans="1:16">
      <c r="A20" s="250"/>
      <c r="B20" s="246"/>
      <c r="C20" s="246"/>
      <c r="D20" s="246"/>
      <c r="E20" s="246"/>
      <c r="F20" s="246"/>
      <c r="G20" s="274"/>
      <c r="H20" s="275"/>
      <c r="I20" s="275"/>
      <c r="J20" s="276"/>
      <c r="K20" s="277" t="s">
        <v>490</v>
      </c>
      <c r="L20" s="278" t="s">
        <v>491</v>
      </c>
      <c r="M20" s="279" t="s">
        <v>492</v>
      </c>
      <c r="N20" s="280"/>
    </row>
    <row r="21" spans="1:16" s="286" customFormat="1">
      <c r="A21" s="281"/>
      <c r="B21" s="251"/>
      <c r="C21" s="251"/>
      <c r="D21" s="251"/>
      <c r="E21" s="251"/>
      <c r="F21" s="251"/>
      <c r="G21" s="1163" t="s">
        <v>493</v>
      </c>
      <c r="H21" s="1164"/>
      <c r="I21" s="1164"/>
      <c r="J21" s="1165"/>
      <c r="K21" s="282">
        <v>10.88</v>
      </c>
      <c r="L21" s="283">
        <v>6.24</v>
      </c>
      <c r="M21" s="284">
        <v>4.6399999999999997</v>
      </c>
      <c r="N21" s="251"/>
      <c r="O21" s="285"/>
      <c r="P21" s="281"/>
    </row>
    <row r="22" spans="1:16" s="286" customFormat="1">
      <c r="A22" s="281"/>
      <c r="B22" s="251"/>
      <c r="C22" s="251"/>
      <c r="D22" s="251"/>
      <c r="E22" s="251"/>
      <c r="F22" s="251"/>
      <c r="G22" s="1163" t="s">
        <v>494</v>
      </c>
      <c r="H22" s="1164"/>
      <c r="I22" s="1164"/>
      <c r="J22" s="1165"/>
      <c r="K22" s="287">
        <v>97.4</v>
      </c>
      <c r="L22" s="288">
        <v>98.7</v>
      </c>
      <c r="M22" s="289">
        <v>-1.3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495</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496</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497</v>
      </c>
      <c r="H29" s="251"/>
      <c r="I29" s="251"/>
      <c r="J29" s="251"/>
      <c r="K29" s="246"/>
      <c r="L29" s="246"/>
      <c r="M29" s="246"/>
      <c r="N29" s="246"/>
      <c r="O29" s="295"/>
    </row>
    <row r="30" spans="1:16">
      <c r="A30" s="250"/>
      <c r="B30" s="246"/>
      <c r="C30" s="246"/>
      <c r="D30" s="246"/>
      <c r="E30" s="246"/>
      <c r="F30" s="246"/>
      <c r="G30" s="253"/>
      <c r="H30" s="254"/>
      <c r="I30" s="254"/>
      <c r="J30" s="255"/>
      <c r="K30" s="1152" t="s">
        <v>475</v>
      </c>
      <c r="L30" s="256"/>
      <c r="M30" s="257" t="s">
        <v>476</v>
      </c>
      <c r="N30" s="258"/>
    </row>
    <row r="31" spans="1:16">
      <c r="A31" s="250"/>
      <c r="B31" s="246"/>
      <c r="C31" s="246"/>
      <c r="D31" s="246"/>
      <c r="E31" s="246"/>
      <c r="F31" s="246"/>
      <c r="G31" s="259"/>
      <c r="H31" s="260"/>
      <c r="I31" s="260"/>
      <c r="J31" s="261"/>
      <c r="K31" s="1153"/>
      <c r="L31" s="262" t="s">
        <v>477</v>
      </c>
      <c r="M31" s="263" t="s">
        <v>478</v>
      </c>
      <c r="N31" s="264" t="s">
        <v>479</v>
      </c>
    </row>
    <row r="32" spans="1:16" ht="27" customHeight="1">
      <c r="A32" s="250"/>
      <c r="B32" s="246"/>
      <c r="C32" s="246"/>
      <c r="D32" s="246"/>
      <c r="E32" s="246"/>
      <c r="F32" s="246"/>
      <c r="G32" s="1154" t="s">
        <v>498</v>
      </c>
      <c r="H32" s="1155"/>
      <c r="I32" s="1155"/>
      <c r="J32" s="1156"/>
      <c r="K32" s="296">
        <v>4932060</v>
      </c>
      <c r="L32" s="296">
        <v>88006</v>
      </c>
      <c r="M32" s="297">
        <v>35267</v>
      </c>
      <c r="N32" s="298">
        <v>149.5</v>
      </c>
    </row>
    <row r="33" spans="1:16" ht="13.5" customHeight="1">
      <c r="A33" s="250"/>
      <c r="B33" s="246"/>
      <c r="C33" s="246"/>
      <c r="D33" s="246"/>
      <c r="E33" s="246"/>
      <c r="F33" s="246"/>
      <c r="G33" s="1154" t="s">
        <v>499</v>
      </c>
      <c r="H33" s="1155"/>
      <c r="I33" s="1155"/>
      <c r="J33" s="1156"/>
      <c r="K33" s="296" t="s">
        <v>485</v>
      </c>
      <c r="L33" s="296" t="s">
        <v>485</v>
      </c>
      <c r="M33" s="297">
        <v>1</v>
      </c>
      <c r="N33" s="298" t="s">
        <v>485</v>
      </c>
    </row>
    <row r="34" spans="1:16" ht="27" customHeight="1">
      <c r="A34" s="250"/>
      <c r="B34" s="246"/>
      <c r="C34" s="246"/>
      <c r="D34" s="246"/>
      <c r="E34" s="246"/>
      <c r="F34" s="246"/>
      <c r="G34" s="1154" t="s">
        <v>500</v>
      </c>
      <c r="H34" s="1155"/>
      <c r="I34" s="1155"/>
      <c r="J34" s="1156"/>
      <c r="K34" s="296">
        <v>16667</v>
      </c>
      <c r="L34" s="296">
        <v>297</v>
      </c>
      <c r="M34" s="297">
        <v>49</v>
      </c>
      <c r="N34" s="298">
        <v>506.1</v>
      </c>
    </row>
    <row r="35" spans="1:16" ht="27" customHeight="1">
      <c r="A35" s="250"/>
      <c r="B35" s="246"/>
      <c r="C35" s="246"/>
      <c r="D35" s="246"/>
      <c r="E35" s="246"/>
      <c r="F35" s="246"/>
      <c r="G35" s="1154" t="s">
        <v>501</v>
      </c>
      <c r="H35" s="1155"/>
      <c r="I35" s="1155"/>
      <c r="J35" s="1156"/>
      <c r="K35" s="296">
        <v>1086253</v>
      </c>
      <c r="L35" s="296">
        <v>19383</v>
      </c>
      <c r="M35" s="297">
        <v>9709</v>
      </c>
      <c r="N35" s="298">
        <v>99.6</v>
      </c>
    </row>
    <row r="36" spans="1:16" ht="27" customHeight="1">
      <c r="A36" s="250"/>
      <c r="B36" s="246"/>
      <c r="C36" s="246"/>
      <c r="D36" s="246"/>
      <c r="E36" s="246"/>
      <c r="F36" s="246"/>
      <c r="G36" s="1154" t="s">
        <v>502</v>
      </c>
      <c r="H36" s="1155"/>
      <c r="I36" s="1155"/>
      <c r="J36" s="1156"/>
      <c r="K36" s="296">
        <v>378715</v>
      </c>
      <c r="L36" s="296">
        <v>6758</v>
      </c>
      <c r="M36" s="297">
        <v>2367</v>
      </c>
      <c r="N36" s="298">
        <v>185.5</v>
      </c>
    </row>
    <row r="37" spans="1:16" ht="13.5" customHeight="1">
      <c r="A37" s="250"/>
      <c r="B37" s="246"/>
      <c r="C37" s="246"/>
      <c r="D37" s="246"/>
      <c r="E37" s="246"/>
      <c r="F37" s="246"/>
      <c r="G37" s="1154" t="s">
        <v>503</v>
      </c>
      <c r="H37" s="1155"/>
      <c r="I37" s="1155"/>
      <c r="J37" s="1156"/>
      <c r="K37" s="296" t="s">
        <v>485</v>
      </c>
      <c r="L37" s="296" t="s">
        <v>485</v>
      </c>
      <c r="M37" s="297">
        <v>1205</v>
      </c>
      <c r="N37" s="298" t="s">
        <v>485</v>
      </c>
    </row>
    <row r="38" spans="1:16" ht="27" customHeight="1">
      <c r="A38" s="250"/>
      <c r="B38" s="246"/>
      <c r="C38" s="246"/>
      <c r="D38" s="246"/>
      <c r="E38" s="246"/>
      <c r="F38" s="246"/>
      <c r="G38" s="1157" t="s">
        <v>504</v>
      </c>
      <c r="H38" s="1158"/>
      <c r="I38" s="1158"/>
      <c r="J38" s="1159"/>
      <c r="K38" s="299" t="s">
        <v>485</v>
      </c>
      <c r="L38" s="299" t="s">
        <v>485</v>
      </c>
      <c r="M38" s="300">
        <v>3</v>
      </c>
      <c r="N38" s="301" t="s">
        <v>485</v>
      </c>
      <c r="O38" s="295"/>
    </row>
    <row r="39" spans="1:16">
      <c r="A39" s="250"/>
      <c r="B39" s="246"/>
      <c r="C39" s="246"/>
      <c r="D39" s="246"/>
      <c r="E39" s="246"/>
      <c r="F39" s="246"/>
      <c r="G39" s="1157" t="s">
        <v>505</v>
      </c>
      <c r="H39" s="1158"/>
      <c r="I39" s="1158"/>
      <c r="J39" s="1159"/>
      <c r="K39" s="302">
        <v>-194488</v>
      </c>
      <c r="L39" s="302">
        <v>-3470</v>
      </c>
      <c r="M39" s="303">
        <v>-6690</v>
      </c>
      <c r="N39" s="304">
        <v>-48.1</v>
      </c>
      <c r="O39" s="295"/>
    </row>
    <row r="40" spans="1:16" ht="27" customHeight="1">
      <c r="A40" s="250"/>
      <c r="B40" s="246"/>
      <c r="C40" s="246"/>
      <c r="D40" s="246"/>
      <c r="E40" s="246"/>
      <c r="F40" s="246"/>
      <c r="G40" s="1154" t="s">
        <v>506</v>
      </c>
      <c r="H40" s="1155"/>
      <c r="I40" s="1155"/>
      <c r="J40" s="1156"/>
      <c r="K40" s="302">
        <v>-4574879</v>
      </c>
      <c r="L40" s="302">
        <v>-81633</v>
      </c>
      <c r="M40" s="303">
        <v>-29386</v>
      </c>
      <c r="N40" s="304">
        <v>177.8</v>
      </c>
      <c r="O40" s="295"/>
    </row>
    <row r="41" spans="1:16">
      <c r="A41" s="250"/>
      <c r="B41" s="246"/>
      <c r="C41" s="246"/>
      <c r="D41" s="246"/>
      <c r="E41" s="246"/>
      <c r="F41" s="246"/>
      <c r="G41" s="1160" t="s">
        <v>282</v>
      </c>
      <c r="H41" s="1161"/>
      <c r="I41" s="1161"/>
      <c r="J41" s="1162"/>
      <c r="K41" s="296">
        <v>1644328</v>
      </c>
      <c r="L41" s="302">
        <v>29341</v>
      </c>
      <c r="M41" s="303">
        <v>12524</v>
      </c>
      <c r="N41" s="304">
        <v>134.30000000000001</v>
      </c>
      <c r="O41" s="295"/>
    </row>
    <row r="42" spans="1:16">
      <c r="A42" s="250"/>
      <c r="B42" s="246"/>
      <c r="C42" s="246"/>
      <c r="D42" s="246"/>
      <c r="E42" s="246"/>
      <c r="F42" s="246"/>
      <c r="G42" s="305" t="s">
        <v>507</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508</v>
      </c>
      <c r="B47" s="246"/>
      <c r="C47" s="246"/>
      <c r="D47" s="246"/>
      <c r="E47" s="246"/>
      <c r="F47" s="246"/>
      <c r="G47" s="246"/>
      <c r="H47" s="246"/>
      <c r="I47" s="246"/>
      <c r="J47" s="246"/>
      <c r="K47" s="246"/>
      <c r="L47" s="246"/>
      <c r="M47" s="246"/>
      <c r="N47" s="246"/>
    </row>
    <row r="48" spans="1:16">
      <c r="A48" s="250"/>
      <c r="B48" s="246"/>
      <c r="C48" s="246"/>
      <c r="D48" s="246"/>
      <c r="E48" s="246"/>
      <c r="F48" s="246"/>
      <c r="G48" s="310" t="s">
        <v>509</v>
      </c>
      <c r="H48" s="310"/>
      <c r="I48" s="310"/>
      <c r="J48" s="310"/>
      <c r="K48" s="310"/>
      <c r="L48" s="310"/>
      <c r="M48" s="311"/>
      <c r="N48" s="310"/>
    </row>
    <row r="49" spans="1:14" ht="13.5" customHeight="1">
      <c r="A49" s="250"/>
      <c r="B49" s="246"/>
      <c r="C49" s="246"/>
      <c r="D49" s="246"/>
      <c r="E49" s="246"/>
      <c r="F49" s="246"/>
      <c r="G49" s="312"/>
      <c r="H49" s="313"/>
      <c r="I49" s="1147" t="s">
        <v>475</v>
      </c>
      <c r="J49" s="1149" t="s">
        <v>510</v>
      </c>
      <c r="K49" s="1150"/>
      <c r="L49" s="1150"/>
      <c r="M49" s="1150"/>
      <c r="N49" s="1151"/>
    </row>
    <row r="50" spans="1:14">
      <c r="A50" s="250"/>
      <c r="B50" s="246"/>
      <c r="C50" s="246"/>
      <c r="D50" s="246"/>
      <c r="E50" s="246"/>
      <c r="F50" s="246"/>
      <c r="G50" s="314"/>
      <c r="H50" s="315"/>
      <c r="I50" s="1148"/>
      <c r="J50" s="316" t="s">
        <v>511</v>
      </c>
      <c r="K50" s="317" t="s">
        <v>512</v>
      </c>
      <c r="L50" s="318" t="s">
        <v>513</v>
      </c>
      <c r="M50" s="319" t="s">
        <v>514</v>
      </c>
      <c r="N50" s="320" t="s">
        <v>515</v>
      </c>
    </row>
    <row r="51" spans="1:14">
      <c r="A51" s="250"/>
      <c r="B51" s="246"/>
      <c r="C51" s="246"/>
      <c r="D51" s="246"/>
      <c r="E51" s="246"/>
      <c r="F51" s="246"/>
      <c r="G51" s="312" t="s">
        <v>516</v>
      </c>
      <c r="H51" s="313"/>
      <c r="I51" s="321">
        <v>6035938</v>
      </c>
      <c r="J51" s="322">
        <v>103138</v>
      </c>
      <c r="K51" s="323">
        <v>-1.9</v>
      </c>
      <c r="L51" s="324">
        <v>50880</v>
      </c>
      <c r="M51" s="325">
        <v>7</v>
      </c>
      <c r="N51" s="326">
        <v>-8.9</v>
      </c>
    </row>
    <row r="52" spans="1:14">
      <c r="A52" s="250"/>
      <c r="B52" s="246"/>
      <c r="C52" s="246"/>
      <c r="D52" s="246"/>
      <c r="E52" s="246"/>
      <c r="F52" s="246"/>
      <c r="G52" s="327"/>
      <c r="H52" s="328" t="s">
        <v>517</v>
      </c>
      <c r="I52" s="329">
        <v>3687337</v>
      </c>
      <c r="J52" s="330">
        <v>63007</v>
      </c>
      <c r="K52" s="331">
        <v>1.4</v>
      </c>
      <c r="L52" s="332">
        <v>26879</v>
      </c>
      <c r="M52" s="333">
        <v>2.4</v>
      </c>
      <c r="N52" s="334">
        <v>-1</v>
      </c>
    </row>
    <row r="53" spans="1:14">
      <c r="A53" s="250"/>
      <c r="B53" s="246"/>
      <c r="C53" s="246"/>
      <c r="D53" s="246"/>
      <c r="E53" s="246"/>
      <c r="F53" s="246"/>
      <c r="G53" s="312" t="s">
        <v>518</v>
      </c>
      <c r="H53" s="313"/>
      <c r="I53" s="321">
        <v>7389185</v>
      </c>
      <c r="J53" s="322">
        <v>126777</v>
      </c>
      <c r="K53" s="323">
        <v>22.9</v>
      </c>
      <c r="L53" s="324">
        <v>63956</v>
      </c>
      <c r="M53" s="325">
        <v>25.7</v>
      </c>
      <c r="N53" s="326">
        <v>-2.8</v>
      </c>
    </row>
    <row r="54" spans="1:14">
      <c r="A54" s="250"/>
      <c r="B54" s="246"/>
      <c r="C54" s="246"/>
      <c r="D54" s="246"/>
      <c r="E54" s="246"/>
      <c r="F54" s="246"/>
      <c r="G54" s="327"/>
      <c r="H54" s="328" t="s">
        <v>517</v>
      </c>
      <c r="I54" s="329">
        <v>3828836</v>
      </c>
      <c r="J54" s="330">
        <v>65692</v>
      </c>
      <c r="K54" s="331">
        <v>4.3</v>
      </c>
      <c r="L54" s="332">
        <v>29239</v>
      </c>
      <c r="M54" s="333">
        <v>8.8000000000000007</v>
      </c>
      <c r="N54" s="334">
        <v>-4.5</v>
      </c>
    </row>
    <row r="55" spans="1:14">
      <c r="A55" s="250"/>
      <c r="B55" s="246"/>
      <c r="C55" s="246"/>
      <c r="D55" s="246"/>
      <c r="E55" s="246"/>
      <c r="F55" s="246"/>
      <c r="G55" s="312" t="s">
        <v>519</v>
      </c>
      <c r="H55" s="313"/>
      <c r="I55" s="321">
        <v>7482363</v>
      </c>
      <c r="J55" s="322">
        <v>130119</v>
      </c>
      <c r="K55" s="323">
        <v>2.6</v>
      </c>
      <c r="L55" s="324">
        <v>66255</v>
      </c>
      <c r="M55" s="325">
        <v>3.6</v>
      </c>
      <c r="N55" s="326">
        <v>-1</v>
      </c>
    </row>
    <row r="56" spans="1:14">
      <c r="A56" s="250"/>
      <c r="B56" s="246"/>
      <c r="C56" s="246"/>
      <c r="D56" s="246"/>
      <c r="E56" s="246"/>
      <c r="F56" s="246"/>
      <c r="G56" s="327"/>
      <c r="H56" s="328" t="s">
        <v>517</v>
      </c>
      <c r="I56" s="329">
        <v>3305673</v>
      </c>
      <c r="J56" s="330">
        <v>57486</v>
      </c>
      <c r="K56" s="331">
        <v>-12.5</v>
      </c>
      <c r="L56" s="332">
        <v>31822</v>
      </c>
      <c r="M56" s="333">
        <v>8.8000000000000007</v>
      </c>
      <c r="N56" s="334">
        <v>-21.3</v>
      </c>
    </row>
    <row r="57" spans="1:14">
      <c r="A57" s="250"/>
      <c r="B57" s="246"/>
      <c r="C57" s="246"/>
      <c r="D57" s="246"/>
      <c r="E57" s="246"/>
      <c r="F57" s="246"/>
      <c r="G57" s="312" t="s">
        <v>520</v>
      </c>
      <c r="H57" s="313"/>
      <c r="I57" s="321">
        <v>6513017</v>
      </c>
      <c r="J57" s="322">
        <v>114807</v>
      </c>
      <c r="K57" s="323">
        <v>-11.8</v>
      </c>
      <c r="L57" s="324">
        <v>47278</v>
      </c>
      <c r="M57" s="325">
        <v>-28.6</v>
      </c>
      <c r="N57" s="326">
        <v>16.8</v>
      </c>
    </row>
    <row r="58" spans="1:14">
      <c r="A58" s="250"/>
      <c r="B58" s="246"/>
      <c r="C58" s="246"/>
      <c r="D58" s="246"/>
      <c r="E58" s="246"/>
      <c r="F58" s="246"/>
      <c r="G58" s="327"/>
      <c r="H58" s="328" t="s">
        <v>517</v>
      </c>
      <c r="I58" s="329">
        <v>3447112</v>
      </c>
      <c r="J58" s="330">
        <v>60763</v>
      </c>
      <c r="K58" s="331">
        <v>5.7</v>
      </c>
      <c r="L58" s="332">
        <v>24096</v>
      </c>
      <c r="M58" s="333">
        <v>-24.3</v>
      </c>
      <c r="N58" s="334">
        <v>30</v>
      </c>
    </row>
    <row r="59" spans="1:14">
      <c r="A59" s="250"/>
      <c r="B59" s="246"/>
      <c r="C59" s="246"/>
      <c r="D59" s="246"/>
      <c r="E59" s="246"/>
      <c r="F59" s="246"/>
      <c r="G59" s="312" t="s">
        <v>521</v>
      </c>
      <c r="H59" s="313"/>
      <c r="I59" s="321">
        <v>5058147</v>
      </c>
      <c r="J59" s="322">
        <v>90256</v>
      </c>
      <c r="K59" s="323">
        <v>-21.4</v>
      </c>
      <c r="L59" s="324">
        <v>44504</v>
      </c>
      <c r="M59" s="325">
        <v>-5.9</v>
      </c>
      <c r="N59" s="326">
        <v>-15.5</v>
      </c>
    </row>
    <row r="60" spans="1:14">
      <c r="A60" s="250"/>
      <c r="B60" s="246"/>
      <c r="C60" s="246"/>
      <c r="D60" s="246"/>
      <c r="E60" s="246"/>
      <c r="F60" s="246"/>
      <c r="G60" s="327"/>
      <c r="H60" s="328" t="s">
        <v>517</v>
      </c>
      <c r="I60" s="335">
        <v>2634864</v>
      </c>
      <c r="J60" s="330">
        <v>47016</v>
      </c>
      <c r="K60" s="331">
        <v>-22.6</v>
      </c>
      <c r="L60" s="332">
        <v>25876</v>
      </c>
      <c r="M60" s="333">
        <v>7.4</v>
      </c>
      <c r="N60" s="334">
        <v>-30</v>
      </c>
    </row>
    <row r="61" spans="1:14">
      <c r="A61" s="250"/>
      <c r="B61" s="246"/>
      <c r="C61" s="246"/>
      <c r="D61" s="246"/>
      <c r="E61" s="246"/>
      <c r="F61" s="246"/>
      <c r="G61" s="312" t="s">
        <v>522</v>
      </c>
      <c r="H61" s="336"/>
      <c r="I61" s="337">
        <v>6495730</v>
      </c>
      <c r="J61" s="338">
        <v>113019</v>
      </c>
      <c r="K61" s="339">
        <v>-1.9</v>
      </c>
      <c r="L61" s="340">
        <v>54575</v>
      </c>
      <c r="M61" s="341">
        <v>0.4</v>
      </c>
      <c r="N61" s="326">
        <v>-2.2999999999999998</v>
      </c>
    </row>
    <row r="62" spans="1:14">
      <c r="A62" s="250"/>
      <c r="B62" s="246"/>
      <c r="C62" s="246"/>
      <c r="D62" s="246"/>
      <c r="E62" s="246"/>
      <c r="F62" s="246"/>
      <c r="G62" s="327"/>
      <c r="H62" s="328" t="s">
        <v>517</v>
      </c>
      <c r="I62" s="329">
        <v>3380764</v>
      </c>
      <c r="J62" s="330">
        <v>58793</v>
      </c>
      <c r="K62" s="331">
        <v>-4.7</v>
      </c>
      <c r="L62" s="332">
        <v>27582</v>
      </c>
      <c r="M62" s="333">
        <v>0.6</v>
      </c>
      <c r="N62" s="334">
        <v>-5.3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72" t="s">
        <v>3</v>
      </c>
      <c r="D47" s="1172"/>
      <c r="E47" s="1173"/>
      <c r="F47" s="11">
        <v>15.89</v>
      </c>
      <c r="G47" s="12">
        <v>16.03</v>
      </c>
      <c r="H47" s="12">
        <v>16.88</v>
      </c>
      <c r="I47" s="12">
        <v>18.510000000000002</v>
      </c>
      <c r="J47" s="13">
        <v>20.16</v>
      </c>
    </row>
    <row r="48" spans="2:10" ht="57.75" customHeight="1">
      <c r="B48" s="14"/>
      <c r="C48" s="1174" t="s">
        <v>4</v>
      </c>
      <c r="D48" s="1174"/>
      <c r="E48" s="1175"/>
      <c r="F48" s="15">
        <v>1.68</v>
      </c>
      <c r="G48" s="16">
        <v>1.81</v>
      </c>
      <c r="H48" s="16">
        <v>3.57</v>
      </c>
      <c r="I48" s="16">
        <v>3.03</v>
      </c>
      <c r="J48" s="17">
        <v>2.7</v>
      </c>
    </row>
    <row r="49" spans="2:10" ht="57.75" customHeight="1" thickBot="1">
      <c r="B49" s="18"/>
      <c r="C49" s="1176" t="s">
        <v>5</v>
      </c>
      <c r="D49" s="1176"/>
      <c r="E49" s="1177"/>
      <c r="F49" s="19">
        <v>4.91</v>
      </c>
      <c r="G49" s="20">
        <v>7.56</v>
      </c>
      <c r="H49" s="20">
        <v>7.22</v>
      </c>
      <c r="I49" s="20">
        <v>5.12</v>
      </c>
      <c r="J49" s="21">
        <v>4.08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平野 裕人</cp:lastModifiedBy>
  <cp:lastPrinted>2018-02-26T10:18:07Z</cp:lastPrinted>
  <dcterms:created xsi:type="dcterms:W3CDTF">2018-01-24T05:51:28Z</dcterms:created>
  <dcterms:modified xsi:type="dcterms:W3CDTF">2018-11-02T07:36:26Z</dcterms:modified>
  <cp:category/>
</cp:coreProperties>
</file>