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61.80\財政課\☆★★財政課（共有）★★☆\★★調査ファイル\【H30】調査ファイル\回答済み\20181102_平成28年度財政状況資料集の再分析について\回答作成\"/>
    </mc:Choice>
  </mc:AlternateContent>
  <bookViews>
    <workbookView xWindow="0" yWindow="0" windowWidth="20490" windowHeight="691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5" i="9" l="1"/>
  <c r="BG34"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E38" i="9"/>
  <c r="U38" i="9"/>
  <c r="C38" i="9"/>
  <c r="BE37" i="9"/>
  <c r="C37" i="9"/>
  <c r="BE36" i="9"/>
  <c r="C36" i="9"/>
  <c r="CO34" i="9"/>
  <c r="CO35" i="9" s="1"/>
  <c r="CO36" i="9" s="1"/>
  <c r="CO37" i="9" s="1"/>
  <c r="CO38" i="9" s="1"/>
  <c r="CO39" i="9" s="1"/>
  <c r="CO40" i="9" s="1"/>
  <c r="CO41" i="9" s="1"/>
  <c r="CO42" i="9" s="1"/>
  <c r="CO43" i="9" s="1"/>
  <c r="BW34" i="9"/>
  <c r="BW35" i="9" s="1"/>
  <c r="BW36" i="9" s="1"/>
  <c r="BW37" i="9" s="1"/>
  <c r="BW38"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c r="AM35" i="9" s="1"/>
  <c r="AM36" i="9" s="1"/>
  <c r="AM37" i="9" s="1"/>
  <c r="AM38" i="9" s="1"/>
  <c r="BE34" i="9" l="1"/>
  <c r="BE35" i="9" s="1"/>
</calcChain>
</file>

<file path=xl/sharedStrings.xml><?xml version="1.0" encoding="utf-8"?>
<sst xmlns="http://schemas.openxmlformats.org/spreadsheetml/2006/main" count="1076" uniqueCount="577">
  <si>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</si>
  <si>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</si>
  <si>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</si>
  <si>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</si>
  <si>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</si>
  <si>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</si>
  <si>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</si>
  <si>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</si>
  <si>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</si>
  <si>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</si>
  <si>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</si>
  <si>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</si>
  <si>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</si>
  <si>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</si>
  <si>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</si>
  <si>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</si>
  <si>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</si>
  <si>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</si>
  <si>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</si>
  <si>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</si>
  <si>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</si>
  <si>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</si>
  <si>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</si>
  <si>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</si>
  <si>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</si>
  <si>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</si>
  <si>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</si>
  <si>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</si>
  <si>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</si>
  <si>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</si>
  <si>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</si>
  <si>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</si>
  <si>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</si>
  <si>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</si>
  <si>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</si>
  <si>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</si>
  <si>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</si>
  <si>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</si>
  <si>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</si>
  <si>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</si>
  <si>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</si>
  <si>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</si>
  <si>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</si>
  <si>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</si>
  <si>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</si>
  <si>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</si>
  <si>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</si>
  <si>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</si>
  <si>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</si>
  <si>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</si>
  <si>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</si>
  <si>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</si>
  <si>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</si>
  <si>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</si>
  <si>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</si>
  <si>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</si>
  <si>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</si>
  <si>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</si>
  <si>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</si>
  <si>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</si>
  <si>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</si>
  <si>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</si>
  <si>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</si>
  <si>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</si>
  <si>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</si>
  <si>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</si>
  <si>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</si>
  <si>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</si>
  <si>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</si>
  <si>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施行時特例市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</si>
  <si>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</si>
  <si>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</si>
  <si>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</si>
  <si>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</si>
  <si>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</si>
  <si>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</si>
  <si>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</si>
  <si>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</si>
  <si>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</si>
  <si>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</si>
  <si>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</si>
  <si>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</si>
  <si>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</si>
  <si>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</si>
  <si>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</si>
  <si>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</si>
  <si>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</si>
  <si>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</si>
  <si>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</si>
  <si>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</si>
  <si>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</si>
  <si>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</si>
  <si>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</si>
  <si>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</si>
  <si>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</si>
  <si>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</si>
  <si>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</si>
  <si>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</si>
  <si>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</si>
  <si>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</si>
  <si>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</si>
  <si>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</si>
  <si>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</si>
  <si>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</si>
  <si>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</si>
  <si>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</si>
  <si>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</si>
  <si>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</si>
  <si>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</si>
  <si>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</si>
  <si>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</si>
  <si>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</si>
  <si>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</si>
  <si>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</si>
  <si>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</si>
  <si>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</si>
  <si>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</si>
  <si>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</si>
  <si>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</si>
  <si>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</si>
  <si>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</si>
  <si>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</si>
  <si>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</si>
  <si>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</si>
  <si>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</si>
  <si>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</si>
  <si>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</si>
  <si>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</si>
  <si>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</si>
  <si>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</si>
  <si>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</si>
  <si>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</si>
  <si>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</si>
  <si>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</si>
  <si>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</si>
  <si>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</si>
  <si>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</si>
  <si>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</si>
  <si>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</si>
  <si>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</si>
  <si>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</si>
  <si>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</si>
  <si>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</si>
  <si>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</si>
  <si>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</si>
  <si>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</si>
  <si>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</si>
  <si>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</si>
  <si>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</si>
  <si>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</si>
  <si>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</si>
  <si>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</si>
  <si>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</si>
  <si>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</si>
  <si>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</si>
  <si>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</si>
  <si>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</si>
  <si>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</si>
  <si>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</si>
  <si>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</si>
  <si>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</si>
  <si>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</si>
  <si>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</si>
  <si>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</si>
  <si>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</si>
  <si>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</si>
  <si>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</si>
  <si>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</si>
  <si>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</si>
  <si>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</si>
  <si>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</si>
  <si>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</si>
  <si>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</si>
  <si>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</si>
  <si>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</si>
  <si>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</si>
  <si>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</si>
  <si>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</si>
  <si>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</si>
  <si>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</si>
  <si>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</si>
  <si>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</si>
  <si>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</si>
  <si>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</si>
  <si>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</si>
  <si>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</si>
  <si>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</si>
  <si>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</si>
  <si>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</si>
  <si>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</si>
  <si>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</si>
  <si>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</si>
  <si>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</si>
  <si>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</si>
  <si>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</si>
  <si>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</si>
  <si>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島根県松江市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</si>
  <si>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</si>
  <si>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</si>
  <si>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</si>
  <si>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</si>
  <si>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</si>
  <si>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</si>
  <si>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</si>
  <si>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</si>
  <si>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</si>
  <si>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</si>
  <si>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</si>
  <si>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</si>
  <si>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</si>
  <si>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</si>
  <si>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</si>
  <si>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</si>
  <si>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</si>
  <si>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</si>
  <si>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</si>
  <si>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</si>
  <si>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</si>
  <si>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</si>
  <si>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</si>
  <si>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</si>
  <si>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</si>
  <si>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</si>
  <si>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</si>
  <si>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</si>
  <si>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</si>
  <si>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</si>
  <si>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</si>
  <si>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</si>
  <si>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</si>
  <si>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</si>
  <si>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</si>
  <si>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</si>
  <si>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</si>
  <si>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</si>
  <si>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</si>
  <si>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</si>
  <si>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</si>
  <si>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</si>
  <si>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</si>
  <si>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</si>
  <si>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</si>
  <si>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</si>
  <si>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</si>
  <si>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</si>
  <si>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</si>
  <si>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</si>
  <si>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</si>
  <si>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</si>
  <si>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</si>
  <si>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</si>
  <si>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</si>
  <si>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</si>
  <si>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</si>
  <si>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</si>
  <si>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</si>
  <si>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</si>
  <si>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</si>
  <si>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</si>
  <si>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</si>
  <si>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</si>
  <si>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</si>
  <si>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</si>
  <si>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</si>
  <si>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</si>
  <si>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</si>
  <si>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</si>
  <si>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</si>
  <si>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</si>
  <si>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</si>
  <si>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</si>
  <si>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</si>
  <si>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</si>
  <si>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</si>
  <si>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</si>
  <si>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</si>
  <si>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</si>
  <si>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</si>
  <si>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</si>
  <si>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</si>
  <si>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</si>
  <si>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</si>
  <si>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</si>
  <si>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</si>
  <si>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</si>
  <si>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</si>
  <si>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</si>
  <si>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</si>
  <si>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</si>
  <si>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</si>
  <si>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</si>
  <si>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</si>
  <si>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</si>
  <si>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</si>
  <si>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</si>
  <si>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</si>
  <si>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</si>
  <si>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</si>
  <si>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</si>
  <si>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</si>
  <si>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</si>
  <si>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</si>
  <si>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</si>
  <si>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</si>
  <si>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</si>
  <si>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</si>
  <si>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</si>
  <si>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</si>
  <si>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</si>
  <si>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</si>
  <si>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</si>
  <si>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</si>
  <si>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</si>
  <si>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</si>
  <si>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</si>
  <si>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</si>
  <si>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</si>
  <si>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</si>
  <si>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</si>
  <si>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</si>
  <si>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交通</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</si>
  <si>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</si>
  <si>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</si>
  <si>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</si>
  <si>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</si>
  <si>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</si>
  <si>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</si>
  <si>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</si>
  <si>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</si>
  <si>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</si>
  <si>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</si>
  <si>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</si>
  <si>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</si>
  <si>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</si>
  <si>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</si>
  <si>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</si>
  <si>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</si>
  <si>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</si>
  <si>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</si>
  <si>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</si>
  <si>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</si>
  <si>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</si>
  <si>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</si>
  <si>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</si>
  <si>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</si>
  <si>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島根県松江市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</si>
  <si>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</si>
  <si>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</si>
  <si>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</si>
  <si>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</si>
  <si>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</si>
  <si>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</si>
  <si>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</si>
  <si>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</si>
  <si>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</si>
  <si>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</si>
  <si>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</si>
  <si>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</si>
  <si>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</si>
  <si>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</si>
  <si>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</si>
  <si>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</si>
  <si>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</si>
  <si>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</si>
  <si>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</si>
  <si>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</si>
  <si>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</si>
  <si>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</si>
  <si>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</si>
  <si>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</si>
  <si>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</si>
  <si>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</si>
  <si>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</si>
  <si>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</si>
  <si>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</si>
  <si>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</si>
  <si>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</si>
  <si>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</si>
  <si>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</si>
  <si>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</si>
  <si>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</si>
  <si>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宍道国民健康保険診療施設事業特別会計</t>
    <phoneticPr fontId="5"/>
  </si>
  <si>
    <t>後期高齢者医療保険事業特別会計</t>
    <phoneticPr fontId="5"/>
  </si>
  <si>
    <t>介護保険事業特別会計</t>
    <phoneticPr fontId="5"/>
  </si>
  <si>
    <t>水道事業会計</t>
    <phoneticPr fontId="5"/>
  </si>
  <si>
    <t>法適用企業</t>
    <phoneticPr fontId="5"/>
  </si>
  <si>
    <t>下水道事業会計</t>
    <phoneticPr fontId="5"/>
  </si>
  <si>
    <t>ガス事業会計</t>
    <phoneticPr fontId="5"/>
  </si>
  <si>
    <t>交通事業会計</t>
    <phoneticPr fontId="5"/>
  </si>
  <si>
    <t>病院事業会計</t>
    <phoneticPr fontId="5"/>
  </si>
  <si>
    <t>簡易水道事業特別会計</t>
    <phoneticPr fontId="5"/>
  </si>
  <si>
    <t>法非適用企業</t>
    <phoneticPr fontId="5"/>
  </si>
  <si>
    <t>企業団地事業特別会計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</si>
  <si>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</si>
  <si>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</si>
  <si>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</si>
  <si>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</si>
  <si>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</si>
  <si>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</si>
  <si>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</si>
  <si>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</si>
  <si>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</si>
  <si>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</si>
  <si>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</si>
  <si>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</si>
  <si>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</si>
  <si>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</si>
  <si>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</si>
  <si>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</si>
  <si>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</si>
  <si>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</si>
  <si>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</si>
  <si>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</si>
  <si>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</si>
  <si>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</si>
  <si>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</si>
  <si>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</si>
  <si>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</si>
  <si>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</si>
  <si>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</si>
  <si>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</si>
  <si>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</si>
  <si>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</si>
  <si>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</si>
  <si>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</si>
  <si>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</si>
  <si>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</si>
  <si>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</si>
  <si>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</si>
  <si>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</si>
  <si>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</si>
  <si>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</si>
  <si>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</si>
  <si>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</si>
  <si>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</si>
  <si>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</si>
  <si>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</si>
  <si>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</si>
  <si>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</si>
  <si>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</si>
  <si>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</si>
  <si>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</si>
  <si>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</si>
  <si>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</si>
  <si>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</si>
  <si>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</si>
  <si>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</si>
  <si>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</si>
  <si>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</si>
  <si>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</si>
  <si>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</si>
  <si>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</si>
  <si>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</si>
  <si>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</si>
  <si>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</si>
  <si>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</si>
  <si>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</si>
  <si>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</si>
  <si>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</si>
  <si>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</si>
  <si>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</si>
  <si>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</si>
  <si>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</si>
  <si>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</si>
  <si>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</si>
  <si>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</si>
  <si>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</si>
  <si>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</si>
  <si>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</si>
  <si>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</si>
  <si>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</si>
  <si>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</si>
  <si>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</si>
  <si>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</si>
  <si>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</si>
  <si>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</si>
  <si>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</si>
  <si>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</si>
  <si>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</si>
  <si>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</si>
  <si>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</si>
  <si>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</si>
  <si>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</si>
  <si>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</si>
  <si>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</si>
  <si>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</si>
  <si>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</si>
  <si>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</si>
  <si>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</si>
  <si>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</si>
  <si>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</si>
  <si>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</si>
  <si>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</si>
  <si>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</si>
  <si>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</si>
  <si>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</si>
  <si>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</si>
  <si>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</si>
  <si>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</si>
  <si>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</si>
  <si>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</si>
  <si>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</si>
  <si>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</si>
  <si>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</si>
  <si>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</si>
  <si>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</si>
  <si>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</si>
  <si>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</si>
  <si>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</si>
  <si>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</si>
  <si>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</si>
  <si>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</si>
  <si>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</si>
  <si>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</si>
  <si>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</si>
  <si>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</si>
  <si>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</si>
  <si>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</si>
  <si>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</si>
  <si>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</si>
  <si>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</si>
  <si>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</si>
  <si>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</si>
  <si>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</si>
  <si>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</si>
  <si>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</si>
  <si>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</si>
  <si>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</si>
  <si>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</si>
  <si>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0.18</t>
  </si>
  <si>
    <t>水道事業会計</t>
  </si>
  <si>
    <t>病院事業会計</t>
  </si>
  <si>
    <t>一般会計</t>
  </si>
  <si>
    <t>介護保険事業特別会計</t>
  </si>
  <si>
    <t>国民健康保険事業特別会計</t>
  </si>
  <si>
    <t>下水道事業会計</t>
  </si>
  <si>
    <t>交通事業会計</t>
  </si>
  <si>
    <t>簡易水道事業特別会計</t>
  </si>
  <si>
    <t>その他会計（赤字）</t>
  </si>
  <si>
    <t>▲ 1.01</t>
  </si>
  <si>
    <t>▲ 0.97</t>
  </si>
  <si>
    <t>▲ 0.45</t>
  </si>
  <si>
    <t>その他会計（黒字）</t>
  </si>
  <si>
    <t>島根県市町村総合事務組合</t>
    <rPh sb="0" eb="3">
      <t>シマネケン</t>
    </rPh>
    <rPh sb="3" eb="6">
      <t>シチョウソン</t>
    </rPh>
    <rPh sb="6" eb="8">
      <t>ソウゴウ</t>
    </rPh>
    <rPh sb="8" eb="10">
      <t>ジム</t>
    </rPh>
    <rPh sb="10" eb="12">
      <t>クミアイ</t>
    </rPh>
    <phoneticPr fontId="3"/>
  </si>
  <si>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3"/>
  </si>
  <si>
    <t>島根県後期高齢者医療広域連合（特別会計）</t>
    <rPh sb="15" eb="17">
      <t>トクベツ</t>
    </rPh>
    <phoneticPr fontId="3"/>
  </si>
  <si>
    <t>斐川宍道水道企業団（水道事業会計）</t>
    <rPh sb="0" eb="2">
      <t>ヒカワ</t>
    </rPh>
    <rPh sb="2" eb="4">
      <t>シンジ</t>
    </rPh>
    <rPh sb="4" eb="6">
      <t>スイドウ</t>
    </rPh>
    <rPh sb="6" eb="8">
      <t>キギョウ</t>
    </rPh>
    <rPh sb="8" eb="9">
      <t>ダン</t>
    </rPh>
    <rPh sb="10" eb="12">
      <t>スイドウ</t>
    </rPh>
    <rPh sb="12" eb="14">
      <t>ジギョウ</t>
    </rPh>
    <rPh sb="14" eb="16">
      <t>カイケイ</t>
    </rPh>
    <phoneticPr fontId="3"/>
  </si>
  <si>
    <t>玉井斎場管理組合</t>
    <rPh sb="0" eb="2">
      <t>タマイ</t>
    </rPh>
    <rPh sb="2" eb="4">
      <t>サイジョウ</t>
    </rPh>
    <rPh sb="4" eb="6">
      <t>カンリ</t>
    </rPh>
    <rPh sb="6" eb="8">
      <t>クミアイ</t>
    </rPh>
    <phoneticPr fontId="3"/>
  </si>
  <si>
    <t>(公財)松江市観光振興公社</t>
  </si>
  <si>
    <t>(一財)松江勤労福祉振興協会</t>
  </si>
  <si>
    <t>(公財)松江市スポーツ振興事業団</t>
  </si>
  <si>
    <t>(公財)松江体育協会</t>
  </si>
  <si>
    <t>山陰ケーブルビジョン</t>
  </si>
  <si>
    <t>(株)松江情報センター</t>
  </si>
  <si>
    <t>松江市土地開発公社</t>
  </si>
  <si>
    <t>鹿島マリーナ</t>
  </si>
  <si>
    <t>(株)サンライズ美保関</t>
  </si>
  <si>
    <t>(株)玉造温泉ゆうゆ</t>
  </si>
  <si>
    <t>(一財)宍道湖西岸森と自然財団</t>
  </si>
  <si>
    <t>(株)きまち湯治村</t>
  </si>
  <si>
    <t>(一財)島根県東部勤労者共済会</t>
  </si>
  <si>
    <t>碧雲観光</t>
  </si>
  <si>
    <t>(株)松江ガスサービス</t>
  </si>
  <si>
    <t>〇</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</si>
  <si>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</si>
  <si>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</si>
  <si>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</si>
  <si>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</si>
  <si>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</si>
  <si>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</si>
  <si>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</si>
  <si>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</si>
  <si>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</si>
  <si>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</si>
  <si>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</si>
  <si>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将来負担比率は、類似団体平均値と比較して高い水準にある。有形固定資産減価償却率は、ほぼ類似団体平均値となっている。
　将来負担比率についての要因は、過去の普通建設事業等に係る地方債の発行が要因であるが、近年は地方債の発行抑制や繰上償還などの効果により地方債残高が減少している。引き続き地方債残高の縮減に取り組み、比率改善に努める。</t>
    <phoneticPr fontId="5"/>
  </si>
  <si>
    <t>　将来負担比率及び実質公債費比率は、類似団体平均値と比較して、いずれも高い水準にある。
　要因は、過去の普通建設事業等に係る地方債の発行が要因であるが、近年は地方債の発行抑制や繰上償還などの効果により地方債残高が減少し、将来負担比率及び実質公債費比率ともに減少している。引き続き地方債残高の縮減に取り組み、比率改善に努める。</t>
    <rPh sb="1" eb="3">
      <t>ショウライ</t>
    </rPh>
    <rPh sb="3" eb="5">
      <t>フタン</t>
    </rPh>
    <rPh sb="5" eb="7">
      <t>ヒリツ</t>
    </rPh>
    <rPh sb="7" eb="8">
      <t>オヨ</t>
    </rPh>
    <rPh sb="9" eb="11">
      <t>ジッシツ</t>
    </rPh>
    <rPh sb="11" eb="13">
      <t>コウサイ</t>
    </rPh>
    <rPh sb="13" eb="14">
      <t>ヒ</t>
    </rPh>
    <rPh sb="14" eb="16">
      <t>ヒリツ</t>
    </rPh>
    <rPh sb="18" eb="20">
      <t>ルイジ</t>
    </rPh>
    <rPh sb="20" eb="22">
      <t>ダンタイ</t>
    </rPh>
    <rPh sb="22" eb="24">
      <t>ヘイキン</t>
    </rPh>
    <rPh sb="24" eb="25">
      <t>チ</t>
    </rPh>
    <rPh sb="26" eb="28">
      <t>ヒカク</t>
    </rPh>
    <rPh sb="35" eb="36">
      <t>タカ</t>
    </rPh>
    <rPh sb="37" eb="39">
      <t>スイジュン</t>
    </rPh>
    <rPh sb="45" eb="47">
      <t>ヨウイン</t>
    </rPh>
    <rPh sb="49" eb="51">
      <t>カコ</t>
    </rPh>
    <rPh sb="52" eb="54">
      <t>フツウ</t>
    </rPh>
    <rPh sb="54" eb="56">
      <t>ケンセツ</t>
    </rPh>
    <rPh sb="56" eb="58">
      <t>ジギョウ</t>
    </rPh>
    <rPh sb="58" eb="59">
      <t>トウ</t>
    </rPh>
    <rPh sb="60" eb="61">
      <t>カカ</t>
    </rPh>
    <rPh sb="62" eb="65">
      <t>チホウサイ</t>
    </rPh>
    <rPh sb="66" eb="68">
      <t>ハッコウ</t>
    </rPh>
    <rPh sb="69" eb="71">
      <t>ヨウイン</t>
    </rPh>
    <rPh sb="76" eb="78">
      <t>キンネン</t>
    </rPh>
    <rPh sb="79" eb="82">
      <t>チホウサイ</t>
    </rPh>
    <rPh sb="83" eb="85">
      <t>ハッコウ</t>
    </rPh>
    <rPh sb="85" eb="87">
      <t>ヨクセイ</t>
    </rPh>
    <rPh sb="88" eb="89">
      <t>ク</t>
    </rPh>
    <rPh sb="89" eb="90">
      <t>ア</t>
    </rPh>
    <rPh sb="90" eb="92">
      <t>ショウカン</t>
    </rPh>
    <rPh sb="95" eb="97">
      <t>コウカ</t>
    </rPh>
    <rPh sb="100" eb="103">
      <t>チホウサイ</t>
    </rPh>
    <rPh sb="103" eb="105">
      <t>ザンダカ</t>
    </rPh>
    <rPh sb="106" eb="108">
      <t>ゲンショウ</t>
    </rPh>
    <rPh sb="110" eb="112">
      <t>ショウライ</t>
    </rPh>
    <rPh sb="112" eb="114">
      <t>フタン</t>
    </rPh>
    <rPh sb="114" eb="116">
      <t>ヒリツ</t>
    </rPh>
    <rPh sb="116" eb="117">
      <t>オヨ</t>
    </rPh>
    <rPh sb="118" eb="120">
      <t>ジッシツ</t>
    </rPh>
    <rPh sb="120" eb="122">
      <t>コウサイ</t>
    </rPh>
    <rPh sb="122" eb="123">
      <t>ヒ</t>
    </rPh>
    <rPh sb="123" eb="125">
      <t>ヒリツ</t>
    </rPh>
    <rPh sb="128" eb="130">
      <t>ゲンショウ</t>
    </rPh>
    <rPh sb="135" eb="136">
      <t>ヒ</t>
    </rPh>
    <rPh sb="137" eb="138">
      <t>ツヅ</t>
    </rPh>
    <rPh sb="139" eb="142">
      <t>チホウサイ</t>
    </rPh>
    <rPh sb="142" eb="144">
      <t>ザンダカ</t>
    </rPh>
    <rPh sb="145" eb="147">
      <t>シュクゲン</t>
    </rPh>
    <rPh sb="148" eb="149">
      <t>ト</t>
    </rPh>
    <rPh sb="150" eb="151">
      <t>ク</t>
    </rPh>
    <rPh sb="153" eb="155">
      <t>ヒリツ</t>
    </rPh>
    <rPh sb="155" eb="157">
      <t>カイゼン</t>
    </rPh>
    <rPh sb="158" eb="159">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</si>
</sst>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39052</c:v>
                </c:pt>
                <c:pt idx="1">
                  <c:v>41235</c:v>
                </c:pt>
                <c:pt idx="2">
                  <c:v>41862</c:v>
                </c:pt>
                <c:pt idx="3">
                  <c:v>43554</c:v>
                </c:pt>
                <c:pt idx="4">
                  <c:v>42581</c:v>
                </c:pt>
              </c:numCache>
            </c:numRef>
          </c:val>
          <c:smooth val="0"/>
          <c:extLst>
            <c:ext xmlns:c16="http://schemas.microsoft.com/office/drawing/2014/chart" uri="{C3380CC4-5D6E-409C-BE32-E72D297353CC}">
              <c16:uniqueId val="{00000000-DFD5-47CF-9ED2-4639E43FA7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46992</c:v>
                </c:pt>
                <c:pt idx="1">
                  <c:v>52180</c:v>
                </c:pt>
                <c:pt idx="2">
                  <c:v>52369</c:v>
                </c:pt>
                <c:pt idx="3">
                  <c:v>61715</c:v>
                </c:pt>
                <c:pt idx="4">
                  <c:v>41703</c:v>
                </c:pt>
              </c:numCache>
            </c:numRef>
          </c:val>
          <c:smooth val="0"/>
          <c:extLst>
            <c:ext xmlns:c16="http://schemas.microsoft.com/office/drawing/2014/chart" uri="{C3380CC4-5D6E-409C-BE32-E72D297353CC}">
              <c16:uniqueId val="{00000001-DFD5-47CF-9ED2-4639E43FA7AF}"/>
            </c:ext>
          </c:extLst>
        </c:ser>
        <c:dLbls>
          <c:showLegendKey val="0"/>
          <c:showVal val="0"/>
          <c:showCatName val="0"/>
          <c:showSerName val="0"/>
          <c:showPercent val="0"/>
          <c:showBubbleSize val="0"/>
        </c:dLbls>
        <c:marker val="1"/>
        <c:smooth val="0"/>
        <c:axId val="169034496"/>
        <c:axId val="169050496"/>
      </c:lineChart>
      <c:catAx>
        <c:axId val="169034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050496"/>
        <c:crosses val="autoZero"/>
        <c:auto val="1"/>
        <c:lblAlgn val="ctr"/>
        <c:lblOffset val="100"/>
        <c:tickLblSkip val="1"/>
        <c:tickMarkSkip val="1"/>
        <c:noMultiLvlLbl val="0"/>
      </c:catAx>
      <c:valAx>
        <c:axId val="16905049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034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0.1</c:v>
                </c:pt>
                <c:pt idx="1">
                  <c:v>0.79</c:v>
                </c:pt>
                <c:pt idx="2">
                  <c:v>1.43</c:v>
                </c:pt>
                <c:pt idx="3">
                  <c:v>1.68</c:v>
                </c:pt>
                <c:pt idx="4">
                  <c:v>2.0299999999999998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5.67</c:v>
                </c:pt>
                <c:pt idx="1">
                  <c:v>5.57</c:v>
                </c:pt>
                <c:pt idx="2">
                  <c:v>5.15</c:v>
                </c:pt>
                <c:pt idx="3">
                  <c:v>5.15</c:v>
                </c:pt>
                <c:pt idx="4">
                  <c:v>5.28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317568"/>
        <c:axId val="90320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-0.18</c:v>
                </c:pt>
                <c:pt idx="1">
                  <c:v>1.05</c:v>
                </c:pt>
                <c:pt idx="2">
                  <c:v>0.67</c:v>
                </c:pt>
                <c:pt idx="3">
                  <c:v>1.1100000000000001</c:v>
                </c:pt>
                <c:pt idx="4">
                  <c:v>1.1200000000000001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317568"/>
        <c:axId val="90320256"/>
      </c:lineChart>
      <c:catAx>
        <c:axId val="9031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320256"/>
        <c:crosses val="autoZero"/>
        <c:auto val="1"/>
        <c:lblAlgn val="ctr"/>
        <c:lblOffset val="100"/>
        <c:tickLblSkip val="1"/>
        <c:tickMarkSkip val="1"/>
        <c:noMultiLvlLbl val="0"/>
      </c:catAx>
      <c:valAx>
        <c:axId val="90320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31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1.24</c:v>
                </c:pt>
                <c:pt idx="2">
                  <c:v>#N/A</c:v>
                </c:pt>
                <c:pt idx="3">
                  <c:v>1.05</c:v>
                </c:pt>
                <c:pt idx="4">
                  <c:v>#N/A</c:v>
                </c:pt>
                <c:pt idx="5">
                  <c:v>1.03</c:v>
                </c:pt>
                <c:pt idx="6">
                  <c:v>#N/A</c:v>
                </c:pt>
                <c:pt idx="7">
                  <c:v>1.17</c:v>
                </c:pt>
                <c:pt idx="8">
                  <c:v>#N/A</c:v>
                </c:pt>
                <c:pt idx="9">
                  <c:v>0.68</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1.01</c:v>
                </c:pt>
                <c:pt idx="1">
                  <c:v>#N/A</c:v>
                </c:pt>
                <c:pt idx="2">
                  <c:v>0.97</c:v>
                </c:pt>
                <c:pt idx="3">
                  <c:v>#N/A</c:v>
                </c:pt>
                <c:pt idx="4">
                  <c:v>0.45</c:v>
                </c:pt>
                <c:pt idx="5">
                  <c:v>#N/A</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0.34</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交通事業会計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0.54</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#N/A</c:v>
                </c:pt>
                <c:pt idx="3">
                  <c:v>0.53</c:v>
                </c:pt>
                <c:pt idx="4">
                  <c:v>#N/A</c:v>
                </c:pt>
                <c:pt idx="5">
                  <c:v>0.57999999999999996</c:v>
                </c:pt>
                <c:pt idx="6">
                  <c:v>#N/A</c:v>
                </c:pt>
                <c:pt idx="7">
                  <c:v>0.75</c:v>
                </c:pt>
                <c:pt idx="8">
                  <c:v>#N/A</c:v>
                </c:pt>
                <c:pt idx="9">
                  <c:v>0.76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0.25</c:v>
                </c:pt>
                <c:pt idx="2">
                  <c:v>#N/A</c:v>
                </c:pt>
                <c:pt idx="3">
                  <c:v>0.35</c:v>
                </c:pt>
                <c:pt idx="4">
                  <c:v>#N/A</c:v>
                </c:pt>
                <c:pt idx="5">
                  <c:v>0.94</c:v>
                </c:pt>
                <c:pt idx="6">
                  <c:v>#N/A</c:v>
                </c:pt>
                <c:pt idx="7">
                  <c:v>1.27</c:v>
                </c:pt>
                <c:pt idx="8">
                  <c:v>#N/A</c:v>
                </c:pt>
                <c:pt idx="9">
                  <c:v>1.26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c:v>
                </c:pt>
                <c:pt idx="2">
                  <c:v>#N/A</c:v>
                </c:pt>
                <c:pt idx="3">
                  <c:v>0.35</c:v>
                </c:pt>
                <c:pt idx="4">
                  <c:v>#N/A</c:v>
                </c:pt>
                <c:pt idx="5">
                  <c:v>0.24</c:v>
                </c:pt>
                <c:pt idx="6">
                  <c:v>#N/A</c:v>
                </c:pt>
                <c:pt idx="7">
                  <c:v>0.27</c:v>
                </c:pt>
                <c:pt idx="8">
                  <c:v>#N/A</c:v>
                </c:pt>
                <c:pt idx="9">
                  <c:v>1.5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0.57999999999999996</c:v>
                </c:pt>
                <c:pt idx="2">
                  <c:v>#N/A</c:v>
                </c:pt>
                <c:pt idx="3">
                  <c:v>1.07</c:v>
                </c:pt>
                <c:pt idx="4">
                  <c:v>#N/A</c:v>
                </c:pt>
                <c:pt idx="5">
                  <c:v>1.63</c:v>
                </c:pt>
                <c:pt idx="6">
                  <c:v>#N/A</c:v>
                </c:pt>
                <c:pt idx="7">
                  <c:v>1.5</c:v>
                </c:pt>
                <c:pt idx="8">
                  <c:v>#N/A</c:v>
                </c:pt>
                <c:pt idx="9">
                  <c:v>1.75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2.38</c:v>
                </c:pt>
                <c:pt idx="2">
                  <c:v>#N/A</c:v>
                </c:pt>
                <c:pt idx="3">
                  <c:v>2.71</c:v>
                </c:pt>
                <c:pt idx="4">
                  <c:v>#N/A</c:v>
                </c:pt>
                <c:pt idx="5">
                  <c:v>1.99</c:v>
                </c:pt>
                <c:pt idx="6">
                  <c:v>#N/A</c:v>
                </c:pt>
                <c:pt idx="7">
                  <c:v>2.21</c:v>
                </c:pt>
                <c:pt idx="8">
                  <c:v>#N/A</c:v>
                </c:pt>
                <c:pt idx="9">
                  <c:v>1.85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10.79</c:v>
                </c:pt>
                <c:pt idx="2">
                  <c:v>#N/A</c:v>
                </c:pt>
                <c:pt idx="3">
                  <c:v>11.6</c:v>
                </c:pt>
                <c:pt idx="4">
                  <c:v>#N/A</c:v>
                </c:pt>
                <c:pt idx="5">
                  <c:v>12.39</c:v>
                </c:pt>
                <c:pt idx="6">
                  <c:v>#N/A</c:v>
                </c:pt>
                <c:pt idx="7">
                  <c:v>13.16</c:v>
                </c:pt>
                <c:pt idx="8">
                  <c:v>#N/A</c:v>
                </c:pt>
                <c:pt idx="9">
                  <c:v>12.17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0290432"/>
        <c:axId val="162248192"/>
      </c:barChart>
      <c:catAx>
        <c:axId val="15029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248192"/>
        <c:crosses val="autoZero"/>
        <c:auto val="1"/>
        <c:lblAlgn val="ctr"/>
        <c:lblOffset val="100"/>
        <c:tickLblSkip val="1"/>
        <c:tickMarkSkip val="1"/>
        <c:noMultiLvlLbl val="0"/>
      </c:catAx>
      <c:valAx>
        <c:axId val="16224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290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14013</c:v>
                </c:pt>
                <c:pt idx="5">
                  <c:v>14344</c:v>
                </c:pt>
                <c:pt idx="8">
                  <c:v>14481</c:v>
                </c:pt>
                <c:pt idx="11">
                  <c:v>14124</c:v>
                </c:pt>
                <c:pt idx="14">
                  <c:v>13441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748</c:v>
                </c:pt>
                <c:pt idx="3">
                  <c:v>683</c:v>
                </c:pt>
                <c:pt idx="6">
                  <c:v>644</c:v>
                </c:pt>
                <c:pt idx="9">
                  <c:v>620</c:v>
                </c:pt>
                <c:pt idx="12">
                  <c:v>591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35</c:v>
                </c:pt>
                <c:pt idx="3">
                  <c:v>34</c:v>
                </c:pt>
                <c:pt idx="6">
                  <c:v>33</c:v>
                </c:pt>
                <c:pt idx="9">
                  <c:v>34</c:v>
                </c:pt>
                <c:pt idx="12">
                  <c:v>35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6253</c:v>
                </c:pt>
                <c:pt idx="3">
                  <c:v>5807</c:v>
                </c:pt>
                <c:pt idx="6">
                  <c:v>6039</c:v>
                </c:pt>
                <c:pt idx="9">
                  <c:v>6010</c:v>
                </c:pt>
                <c:pt idx="12">
                  <c:v>5933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40</c:v>
                </c:pt>
                <c:pt idx="3">
                  <c:v>30</c:v>
                </c:pt>
                <c:pt idx="6">
                  <c:v>20</c:v>
                </c:pt>
                <c:pt idx="9">
                  <c:v>10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15111</c:v>
                </c:pt>
                <c:pt idx="3">
                  <c:v>14906</c:v>
                </c:pt>
                <c:pt idx="6">
                  <c:v>14495</c:v>
                </c:pt>
                <c:pt idx="9">
                  <c:v>13968</c:v>
                </c:pt>
                <c:pt idx="12">
                  <c:v>13466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7036032"/>
        <c:axId val="167268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8174</c:v>
                </c:pt>
                <c:pt idx="2">
                  <c:v>#N/A</c:v>
                </c:pt>
                <c:pt idx="3">
                  <c:v>#N/A</c:v>
                </c:pt>
                <c:pt idx="4">
                  <c:v>7116</c:v>
                </c:pt>
                <c:pt idx="5">
                  <c:v>#N/A</c:v>
                </c:pt>
                <c:pt idx="6">
                  <c:v>#N/A</c:v>
                </c:pt>
                <c:pt idx="7">
                  <c:v>6750</c:v>
                </c:pt>
                <c:pt idx="8">
                  <c:v>#N/A</c:v>
                </c:pt>
                <c:pt idx="9">
                  <c:v>#N/A</c:v>
                </c:pt>
                <c:pt idx="10">
                  <c:v>6518</c:v>
                </c:pt>
                <c:pt idx="11">
                  <c:v>#N/A</c:v>
                </c:pt>
                <c:pt idx="12">
                  <c:v>#N/A</c:v>
                </c:pt>
                <c:pt idx="13">
                  <c:v>6584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7036032"/>
        <c:axId val="167268736"/>
      </c:lineChart>
      <c:catAx>
        <c:axId val="16703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268736"/>
        <c:crosses val="autoZero"/>
        <c:auto val="1"/>
        <c:lblAlgn val="ctr"/>
        <c:lblOffset val="100"/>
        <c:tickLblSkip val="1"/>
        <c:tickMarkSkip val="1"/>
        <c:noMultiLvlLbl val="0"/>
      </c:catAx>
      <c:valAx>
        <c:axId val="167268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03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132890</c:v>
                </c:pt>
                <c:pt idx="5">
                  <c:v>132144</c:v>
                </c:pt>
                <c:pt idx="8">
                  <c:v>129098</c:v>
                </c:pt>
                <c:pt idx="11">
                  <c:v>127197</c:v>
                </c:pt>
                <c:pt idx="14">
                  <c:v>124442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15720</c:v>
                </c:pt>
                <c:pt idx="5">
                  <c:v>13925</c:v>
                </c:pt>
                <c:pt idx="8">
                  <c:v>12496</c:v>
                </c:pt>
                <c:pt idx="11">
                  <c:v>11753</c:v>
                </c:pt>
                <c:pt idx="14">
                  <c:v>11170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14709</c:v>
                </c:pt>
                <c:pt idx="5">
                  <c:v>14153</c:v>
                </c:pt>
                <c:pt idx="8">
                  <c:v>13282</c:v>
                </c:pt>
                <c:pt idx="11">
                  <c:v>13137</c:v>
                </c:pt>
                <c:pt idx="14">
                  <c:v>13292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350</c:v>
                </c:pt>
                <c:pt idx="3">
                  <c:v>356</c:v>
                </c:pt>
                <c:pt idx="6">
                  <c:v>291</c:v>
                </c:pt>
                <c:pt idx="9">
                  <c:v>262</c:v>
                </c:pt>
                <c:pt idx="12">
                  <c:v>231</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16963</c:v>
                </c:pt>
                <c:pt idx="3">
                  <c:v>16253</c:v>
                </c:pt>
                <c:pt idx="6">
                  <c:v>15113</c:v>
                </c:pt>
                <c:pt idx="9">
                  <c:v>14564</c:v>
                </c:pt>
                <c:pt idx="12">
                  <c:v>14302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436</c:v>
                </c:pt>
                <c:pt idx="3">
                  <c:v>579</c:v>
                </c:pt>
                <c:pt idx="6">
                  <c:v>624</c:v>
                </c:pt>
                <c:pt idx="9">
                  <c:v>594</c:v>
                </c:pt>
                <c:pt idx="12">
                  <c:v>562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80563</c:v>
                </c:pt>
                <c:pt idx="3">
                  <c:v>74492</c:v>
                </c:pt>
                <c:pt idx="6">
                  <c:v>68039</c:v>
                </c:pt>
                <c:pt idx="9">
                  <c:v>63867</c:v>
                </c:pt>
                <c:pt idx="12">
                  <c:v>61848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7541</c:v>
                </c:pt>
                <c:pt idx="3">
                  <c:v>6403</c:v>
                </c:pt>
                <c:pt idx="6">
                  <c:v>5531</c:v>
                </c:pt>
                <c:pt idx="9">
                  <c:v>4578</c:v>
                </c:pt>
                <c:pt idx="12">
                  <c:v>3620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135862</c:v>
                </c:pt>
                <c:pt idx="3">
                  <c:v>130978</c:v>
                </c:pt>
                <c:pt idx="6">
                  <c:v>126507</c:v>
                </c:pt>
                <c:pt idx="9">
                  <c:v>124756</c:v>
                </c:pt>
                <c:pt idx="12">
                  <c:v>120552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8321792"/>
        <c:axId val="168335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78395</c:v>
                </c:pt>
                <c:pt idx="2">
                  <c:v>#N/A</c:v>
                </c:pt>
                <c:pt idx="3">
                  <c:v>#N/A</c:v>
                </c:pt>
                <c:pt idx="4">
                  <c:v>68839</c:v>
                </c:pt>
                <c:pt idx="5">
                  <c:v>#N/A</c:v>
                </c:pt>
                <c:pt idx="6">
                  <c:v>#N/A</c:v>
                </c:pt>
                <c:pt idx="7">
                  <c:v>61229</c:v>
                </c:pt>
                <c:pt idx="8">
                  <c:v>#N/A</c:v>
                </c:pt>
                <c:pt idx="9">
                  <c:v>#N/A</c:v>
                </c:pt>
                <c:pt idx="10">
                  <c:v>56533</c:v>
                </c:pt>
                <c:pt idx="11">
                  <c:v>#N/A</c:v>
                </c:pt>
                <c:pt idx="12">
                  <c:v>#N/A</c:v>
                </c:pt>
                <c:pt idx="13">
                  <c:v>52212</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8321792"/>
        <c:axId val="168335232"/>
      </c:lineChart>
      <c:catAx>
        <c:axId val="16832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8335232"/>
        <c:crosses val="autoZero"/>
        <c:auto val="1"/>
        <c:lblAlgn val="ctr"/>
        <c:lblOffset val="100"/>
        <c:tickLblSkip val="1"/>
        <c:tickMarkSkip val="1"/>
        <c:noMultiLvlLbl val="0"/>
      </c:catAx>
      <c:valAx>
        <c:axId val="168335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32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{37D89553-1CB0-49AD-BB20-D0FD7A5E7683}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5BB7-485D-82DC-F15BB950D40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{18F8F5A8-8BBA-4B1C-B316-C7E3CB6D1BF4}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5BB7-485D-82DC-F15BB950D40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{AD7541A3-574C-44A5-8360-AC755E60D91A}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5BB7-485D-82DC-F15BB950D403}"/>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{BFBF46FB-40BF-45C6-9BD9-5EFA24E18041}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5BB7-485D-82DC-F15BB950D40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{651AF33B-3847-4BAE-B1EE-266C006D1137}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5BB7-485D-82DC-F15BB950D4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55.3</c:v>
                </c:pt>
              </c:numCache>
            </c:numRef>
          </c:xVal>
          <c:yVal>
            <c:numRef>
              <c:f>公会計指標分析・財政指標組合せ分析表!$K$51:$O$51</c:f>
              <c:numCache>
                <c:formatCode>#,##0.0;"▲ "#,##0.0</c:formatCode>
                <c:ptCount val="5"/>
                <c:pt idx="3">
                  <c:v>128.80000000000001</c:v>
                </c:pt>
              </c:numCache>
            </c:numRef>
          </c:yVal>
          <c:smooth val="0"/>
          <c:extLst>
            <c:ext xmlns:c16="http://schemas.microsoft.com/office/drawing/2014/chart" uri="{C3380CC4-5D6E-409C-BE32-E72D297353CC}">
              <c16:uniqueId val="{00000005-5BB7-485D-82DC-F15BB950D40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{E86BA345-35EE-422D-BA93-1948A50BDF65}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5BB7-485D-82DC-F15BB950D40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{9B620839-7B5E-4279-A643-55BC1AB3B442}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5BB7-485D-82DC-F15BB950D40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{5555F69D-D177-4689-ACE7-DD1C3EAB9CCE}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5BB7-485D-82DC-F15BB950D403}"/>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{FBF0D801-FB19-4436-95D3-2943ABDE934A}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5BB7-485D-82DC-F15BB950D40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{51B47842-9C9D-4806-9BCD-C0CB8C827F62}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5BB7-485D-82DC-F15BB950D4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54.4</c:v>
                </c:pt>
              </c:numCache>
            </c:numRef>
          </c:xVal>
          <c:yVal>
            <c:numRef>
              <c:f>公会計指標分析・財政指標組合せ分析表!$K$55:$O$55</c:f>
              <c:numCache>
                <c:formatCode>#,##0.0;"▲ "#,##0.0</c:formatCode>
                <c:ptCount val="5"/>
                <c:pt idx="3">
                  <c:v>37.4</c:v>
                </c:pt>
              </c:numCache>
            </c:numRef>
          </c:yVal>
          <c:smooth val="0"/>
          <c:extLst>
            <c:ext xmlns:c16="http://schemas.microsoft.com/office/drawing/2014/chart" uri="{C3380CC4-5D6E-409C-BE32-E72D297353CC}">
              <c16:uniqueId val="{0000000B-5BB7-485D-82DC-F15BB950D403}"/>
            </c:ext>
          </c:extLst>
        </c:ser>
        <c:dLbls>
          <c:showLegendKey val="0"/>
          <c:showVal val="0"/>
          <c:showCatName val="0"/>
          <c:showSerName val="0"/>
          <c:showPercent val="0"/>
          <c:showBubbleSize val="0"/>
        </c:dLbls>
        <c:axId val="72690304"/>
        <c:axId val="72721152"/>
      </c:scatterChart>
      <c:valAx>
        <c:axId val="72690304"/>
        <c:scaling>
          <c:orientation val="minMax"/>
          <c:max val="55.4"/>
          <c:min val="54.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21152"/>
        <c:crosses val="autoZero"/>
        <c:crossBetween val="midCat"/>
      </c:valAx>
      <c:valAx>
        <c:axId val="72721152"/>
        <c:scaling>
          <c:orientation val="minMax"/>
          <c:max val="145"/>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903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{8E235B34-9945-44F0-921C-F15237DF99AF}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65C6-4C3D-A71F-2F28DC4F070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{8A1172B3-B33F-4D97-9A76-60D2B9621A12}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65C6-4C3D-A71F-2F28DC4F070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{8D9177BD-8A25-4EDD-A916-9A7F8905691A}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65C6-4C3D-A71F-2F28DC4F0700}"/>
                </c:ext>
              </c:extLst>
            </c:dLbl>
            <c:dLbl>
              <c:idx val="3"/>
              <c:layout>
                <c:manualLayout>
                  <c:x val="-2.618094078869416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{7FEA2C38-6FFF-47A4-8282-E3FC6DD9BC23}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65C6-4C3D-A71F-2F28DC4F0700}"/>
                </c:ext>
              </c:extLst>
            </c:dLbl>
            <c:dLbl>
              <c:idx val="4"/>
              <c:layout>
                <c:manualLayout>
                  <c:x val="-3.722998373493326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{5E372146-7E08-4F74-A3E2-B0F4D2B773D8}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65C6-4C3D-A71F-2F28DC4F07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18.399999999999999</c:v>
                </c:pt>
                <c:pt idx="1">
                  <c:v>17.600000000000001</c:v>
                </c:pt>
                <c:pt idx="2">
                  <c:v>16.7</c:v>
                </c:pt>
                <c:pt idx="3">
                  <c:v>15.4</c:v>
                </c:pt>
                <c:pt idx="4">
                  <c:v>15.1</c:v>
                </c:pt>
              </c:numCache>
            </c:numRef>
          </c:xVal>
          <c:yVal>
            <c:numRef>
              <c:f>公会計指標分析・財政指標組合せ分析表!$K$73:$O$73</c:f>
              <c:numCache>
                <c:formatCode>#,##0.0;"▲ "#,##0.0</c:formatCode>
                <c:ptCount val="5"/>
                <c:pt idx="0">
                  <c:v>179</c:v>
                </c:pt>
                <c:pt idx="1">
                  <c:v>154.6</c:v>
                </c:pt>
                <c:pt idx="2">
                  <c:v>141</c:v>
                </c:pt>
                <c:pt idx="3">
                  <c:v>128.80000000000001</c:v>
                </c:pt>
                <c:pt idx="4">
                  <c:v>119.9</c:v>
                </c:pt>
              </c:numCache>
            </c:numRef>
          </c:yVal>
          <c:smooth val="0"/>
          <c:extLst>
            <c:ext xmlns:c16="http://schemas.microsoft.com/office/drawing/2014/chart" uri="{C3380CC4-5D6E-409C-BE32-E72D297353CC}">
              <c16:uniqueId val="{00000005-65C6-4C3D-A71F-2F28DC4F070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{36BB24B8-88FD-455C-A96F-5C6D83AB0D2A}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65C6-4C3D-A71F-2F28DC4F070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{FE716134-C781-4FFE-BE86-C00CC9E7D4A7}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65C6-4C3D-A71F-2F28DC4F070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{94CB04E4-D770-4BA7-9E31-17491F445305}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65C6-4C3D-A71F-2F28DC4F070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{18F6C16E-4650-4C8C-9895-DB06E4140D3F}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65C6-4C3D-A71F-2F28DC4F070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{60EC5FBA-B5FF-4C05-8982-8421823EC747}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65C6-4C3D-A71F-2F28DC4F07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6.3</c:v>
                </c:pt>
                <c:pt idx="4">
                  <c:v>5.2</c:v>
                </c:pt>
              </c:numCache>
            </c:numRef>
          </c:xVal>
          <c:yVal>
            <c:numRef>
              <c:f>公会計指標分析・財政指標組合せ分析表!$K$77:$O$77</c:f>
              <c:numCache>
                <c:formatCode>#,##0.0;"▲ "#,##0.0</c:formatCode>
                <c:ptCount val="5"/>
                <c:pt idx="0">
                  <c:v>57.8</c:v>
                </c:pt>
                <c:pt idx="1">
                  <c:v>49.8</c:v>
                </c:pt>
                <c:pt idx="2">
                  <c:v>45.1</c:v>
                </c:pt>
                <c:pt idx="3">
                  <c:v>37.4</c:v>
                </c:pt>
                <c:pt idx="4">
                  <c:v>31</c:v>
                </c:pt>
              </c:numCache>
            </c:numRef>
          </c:yVal>
          <c:smooth val="0"/>
          <c:extLst>
            <c:ext xmlns:c16="http://schemas.microsoft.com/office/drawing/2014/chart" uri="{C3380CC4-5D6E-409C-BE32-E72D297353CC}">
              <c16:uniqueId val="{0000000B-65C6-4C3D-A71F-2F28DC4F0700}"/>
            </c:ext>
          </c:extLst>
        </c:ser>
        <c:dLbls>
          <c:showLegendKey val="0"/>
          <c:showVal val="0"/>
          <c:showCatName val="0"/>
          <c:showSerName val="0"/>
          <c:showPercent val="0"/>
          <c:showBubbleSize val="0"/>
        </c:dLbls>
        <c:axId val="72730880"/>
        <c:axId val="72794496"/>
      </c:scatterChart>
      <c:valAx>
        <c:axId val="72730880"/>
        <c:scaling>
          <c:orientation val="minMax"/>
          <c:max val="20"/>
          <c:min val="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94496"/>
        <c:crosses val="autoZero"/>
        <c:crossBetween val="midCat"/>
      </c:valAx>
      <c:valAx>
        <c:axId val="72794496"/>
        <c:scaling>
          <c:orientation val="minMax"/>
          <c:max val="21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308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地方債の繰上償還及び発行抑制に継続的に取り組んでおり、減少傾向となっているが、</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年度は元利償還額等の減少幅以上に算入公債費が減少したことにより、実質公債費比率の分子は微増となった。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地方債の発行抑制や繰上償還などの継続的取組によって地方債現在高が減少し、また公営企業債等繰入見込額の減など、将来負担額が減少しており、将来負担比率（分子）が下がっている。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島根県松江市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204,403
203,114
572.99
98,529,201
97,165,926
1,127,145
55,615,990
120,552,403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119.9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有形固定資産減価償却率は、ほぼ類似団体内平均値並みとなっている。</a:t>
          </a:r>
          <a:endParaRPr lang="ja-JP" altLang="ja-JP">
            <a:effectLst/>
          </a:endParaRPr>
        </a:p>
        <a:p>
          <a:r>
            <a:rPr kumimoji="1" lang="ja-JP" altLang="ja-JP" sz="1100">
              <a:solidFill>
                <a:schemeClr val="dk1"/>
              </a:solidFill>
              <a:effectLst/>
              <a:latin typeface="+mn-lt"/>
              <a:ea typeface="+mn-ea"/>
              <a:cs typeface="+mn-cs"/>
            </a:rPr>
            <a:t>分析については、他の同規模自治体との比較が必要と考えているが、他自治体の数字が出揃ってから行う予定。</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39370</xdr:rowOff>
    </xdr:from>
    <xdr:to>
      <xdr:col>3</xdr:col>
      <xdr:colOff>1170940</xdr:colOff>
      <xdr:row>33</xdr:row>
      <xdr:rowOff>25400</xdr:rowOff>
    </xdr:to>
    <xdr:cxnSp macro="">
      <xdr:nvCxnSpPr>
        <xdr:cNvPr id="62" name="直線コネクタ 61"/>
        <xdr:cNvCxnSpPr/>
      </xdr:nvCxnSpPr>
      <xdr:spPr>
        <a:xfrm flipV="1">
          <a:off x="4760595" y="5449570"/>
          <a:ext cx="1270" cy="1014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29227</xdr:rowOff>
    </xdr:from>
    <xdr:ext cx="405111" cy="259045"/>
    <xdr:sp macro="" textlink="">
      <xdr:nvSpPr>
        <xdr:cNvPr id="63" name="有形固定資産減価償却率最小値テキスト"/>
        <xdr:cNvSpPr txBox="1"/>
      </xdr:nvSpPr>
      <xdr:spPr>
        <a:xfrm>
          <a:off x="4813300"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3</xdr:col>
      <xdr:colOff>1082675</xdr:colOff>
      <xdr:row>33</xdr:row>
      <xdr:rowOff>25400</xdr:rowOff>
    </xdr:from>
    <xdr:to>
      <xdr:col>3</xdr:col>
      <xdr:colOff>1260475</xdr:colOff>
      <xdr:row>33</xdr:row>
      <xdr:rowOff>25400</xdr:rowOff>
    </xdr:to>
    <xdr:cxnSp macro="">
      <xdr:nvCxnSpPr>
        <xdr:cNvPr id="64" name="直線コネクタ 63"/>
        <xdr:cNvCxnSpPr/>
      </xdr:nvCxnSpPr>
      <xdr:spPr>
        <a:xfrm>
          <a:off x="4673600" y="646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157497</xdr:rowOff>
    </xdr:from>
    <xdr:ext cx="405111" cy="259045"/>
    <xdr:sp macro="" textlink="">
      <xdr:nvSpPr>
        <xdr:cNvPr id="65"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3</xdr:col>
      <xdr:colOff>1082675</xdr:colOff>
      <xdr:row>27</xdr:row>
      <xdr:rowOff>39370</xdr:rowOff>
    </xdr:from>
    <xdr:to>
      <xdr:col>3</xdr:col>
      <xdr:colOff>1260475</xdr:colOff>
      <xdr:row>27</xdr:row>
      <xdr:rowOff>39370</xdr:rowOff>
    </xdr:to>
    <xdr:cxnSp macro="">
      <xdr:nvCxnSpPr>
        <xdr:cNvPr id="66" name="直線コネクタ 65"/>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112031</xdr:rowOff>
    </xdr:from>
    <xdr:ext cx="405111" cy="259045"/>
    <xdr:sp macro="" textlink="">
      <xdr:nvSpPr>
        <xdr:cNvPr id="67" name="有形固定資産減価償却率平均値テキスト"/>
        <xdr:cNvSpPr txBox="1"/>
      </xdr:nvSpPr>
      <xdr:spPr>
        <a:xfrm>
          <a:off x="4813300" y="5865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133604</xdr:rowOff>
    </xdr:from>
    <xdr:to>
      <xdr:col>3</xdr:col>
      <xdr:colOff>1222375</xdr:colOff>
      <xdr:row>30</xdr:row>
      <xdr:rowOff>63754</xdr:rowOff>
    </xdr:to>
    <xdr:sp macro="" textlink="">
      <xdr:nvSpPr>
        <xdr:cNvPr id="68" name="フローチャート : 判断 67"/>
        <xdr:cNvSpPr/>
      </xdr:nvSpPr>
      <xdr:spPr>
        <a:xfrm>
          <a:off x="47117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83058</xdr:rowOff>
    </xdr:from>
    <xdr:to>
      <xdr:col>3</xdr:col>
      <xdr:colOff>511175</xdr:colOff>
      <xdr:row>31</xdr:row>
      <xdr:rowOff>13208</xdr:rowOff>
    </xdr:to>
    <xdr:sp macro="" textlink="">
      <xdr:nvSpPr>
        <xdr:cNvPr id="69" name="フローチャート : 判断 68"/>
        <xdr:cNvSpPr/>
      </xdr:nvSpPr>
      <xdr:spPr>
        <a:xfrm>
          <a:off x="4000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44196</xdr:rowOff>
    </xdr:from>
    <xdr:to>
      <xdr:col>3</xdr:col>
      <xdr:colOff>511175</xdr:colOff>
      <xdr:row>30</xdr:row>
      <xdr:rowOff>145796</xdr:rowOff>
    </xdr:to>
    <xdr:sp macro="" textlink="">
      <xdr:nvSpPr>
        <xdr:cNvPr id="75" name="円/楕円 74"/>
        <xdr:cNvSpPr/>
      </xdr:nvSpPr>
      <xdr:spPr>
        <a:xfrm>
          <a:off x="4000500" y="59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4335</xdr:rowOff>
    </xdr:from>
    <xdr:ext cx="405111" cy="259045"/>
    <xdr:sp macro="" textlink="">
      <xdr:nvSpPr>
        <xdr:cNvPr id="76" name="n_1aveValue有形固定資産減価償却率"/>
        <xdr:cNvSpPr txBox="1"/>
      </xdr:nvSpPr>
      <xdr:spPr>
        <a:xfrm>
          <a:off x="3836043" y="610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162323</xdr:rowOff>
    </xdr:from>
    <xdr:ext cx="405111" cy="259045"/>
    <xdr:sp macro="" textlink="">
      <xdr:nvSpPr>
        <xdr:cNvPr id="77" name="n_1mainValue有形固定資産減価償却率"/>
        <xdr:cNvSpPr txBox="1"/>
      </xdr:nvSpPr>
      <xdr:spPr>
        <a:xfrm>
          <a:off x="3836043" y="574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島根県松江市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204,403
203,114
572.99
98,529,201
97,165,926
1,127,145
55,615,990
120,552,403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119.9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114300</xdr:rowOff>
    </xdr:from>
    <xdr:to>
      <xdr:col>6</xdr:col>
      <xdr:colOff>510540</xdr:colOff>
      <xdr:row>42</xdr:row>
      <xdr:rowOff>30480</xdr:rowOff>
    </xdr:to>
    <xdr:cxnSp macro="">
      <xdr:nvCxnSpPr>
        <xdr:cNvPr id="57" name="直線コネクタ 56"/>
        <xdr:cNvCxnSpPr/>
      </xdr:nvCxnSpPr>
      <xdr:spPr>
        <a:xfrm flipV="1">
          <a:off x="4634865" y="56007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58" name="【道路】&#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60977</xdr:rowOff>
    </xdr:from>
    <xdr:ext cx="405111" cy="259045"/>
    <xdr:sp macro="" textlink="">
      <xdr:nvSpPr>
        <xdr:cNvPr id="60" name="【道路】&#10;有形固定資産減価償却率最大値テキスト"/>
        <xdr:cNvSpPr txBox="1"/>
      </xdr:nvSpPr>
      <xdr:spPr>
        <a:xfrm>
          <a:off x="47244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32</xdr:row>
      <xdr:rowOff>114300</xdr:rowOff>
    </xdr:from>
    <xdr:to>
      <xdr:col>6</xdr:col>
      <xdr:colOff>600075</xdr:colOff>
      <xdr:row>32</xdr:row>
      <xdr:rowOff>114300</xdr:rowOff>
    </xdr:to>
    <xdr:cxnSp macro="">
      <xdr:nvCxnSpPr>
        <xdr:cNvPr id="61" name="直線コネクタ 60"/>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7637</xdr:rowOff>
    </xdr:from>
    <xdr:ext cx="405111" cy="259045"/>
    <xdr:sp macro="" textlink="">
      <xdr:nvSpPr>
        <xdr:cNvPr id="62" name="【道路】&#10;有形固定資産減価償却率平均値テキスト"/>
        <xdr:cNvSpPr txBox="1"/>
      </xdr:nvSpPr>
      <xdr:spPr>
        <a:xfrm>
          <a:off x="47244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29210</xdr:rowOff>
    </xdr:from>
    <xdr:to>
      <xdr:col>6</xdr:col>
      <xdr:colOff>561975</xdr:colOff>
      <xdr:row>38</xdr:row>
      <xdr:rowOff>130810</xdr:rowOff>
    </xdr:to>
    <xdr:sp macro="" textlink="">
      <xdr:nvSpPr>
        <xdr:cNvPr id="63" name="フローチャート : 判断 62"/>
        <xdr:cNvSpPr/>
      </xdr:nvSpPr>
      <xdr:spPr>
        <a:xfrm>
          <a:off x="4584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116840</xdr:rowOff>
    </xdr:from>
    <xdr:to>
      <xdr:col>5</xdr:col>
      <xdr:colOff>409575</xdr:colOff>
      <xdr:row>39</xdr:row>
      <xdr:rowOff>46990</xdr:rowOff>
    </xdr:to>
    <xdr:sp macro="" textlink="">
      <xdr:nvSpPr>
        <xdr:cNvPr id="64" name="フローチャート : 判断 63"/>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21590</xdr:rowOff>
    </xdr:from>
    <xdr:to>
      <xdr:col>5</xdr:col>
      <xdr:colOff>409575</xdr:colOff>
      <xdr:row>39</xdr:row>
      <xdr:rowOff>123190</xdr:rowOff>
    </xdr:to>
    <xdr:sp macro="" textlink="">
      <xdr:nvSpPr>
        <xdr:cNvPr id="70" name="円/楕円 69"/>
        <xdr:cNvSpPr/>
      </xdr:nvSpPr>
      <xdr:spPr>
        <a:xfrm>
          <a:off x="3746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63517</xdr:rowOff>
    </xdr:from>
    <xdr:ext cx="405111" cy="259045"/>
    <xdr:sp macro="" textlink="">
      <xdr:nvSpPr>
        <xdr:cNvPr id="71" name="n_1aveValue【道路】&#10;有形固定資産減価償却率"/>
        <xdr:cNvSpPr txBox="1"/>
      </xdr:nvSpPr>
      <xdr:spPr>
        <a:xfrm>
          <a:off x="3582043"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114317</xdr:rowOff>
    </xdr:from>
    <xdr:ext cx="405111" cy="259045"/>
    <xdr:sp macro="" textlink="">
      <xdr:nvSpPr>
        <xdr:cNvPr id="72" name="n_1mainValue【道路】&#10;有形固定資産減価償却率"/>
        <xdr:cNvSpPr txBox="1"/>
      </xdr:nvSpPr>
      <xdr:spPr>
        <a:xfrm>
          <a:off x="3582043"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166680</xdr:rowOff>
    </xdr:from>
    <xdr:to>
      <xdr:col>15</xdr:col>
      <xdr:colOff>180340</xdr:colOff>
      <xdr:row>41</xdr:row>
      <xdr:rowOff>74554</xdr:rowOff>
    </xdr:to>
    <xdr:cxnSp macro="">
      <xdr:nvCxnSpPr>
        <xdr:cNvPr id="94" name="直線コネクタ 93"/>
        <xdr:cNvCxnSpPr/>
      </xdr:nvCxnSpPr>
      <xdr:spPr>
        <a:xfrm flipV="1">
          <a:off x="10476865" y="5824530"/>
          <a:ext cx="0" cy="127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78381</xdr:rowOff>
    </xdr:from>
    <xdr:ext cx="469744" cy="259045"/>
    <xdr:sp macro="" textlink="">
      <xdr:nvSpPr>
        <xdr:cNvPr id="95" name="【道路】&#10;一人当たり延長最小値テキスト"/>
        <xdr:cNvSpPr txBox="1"/>
      </xdr:nvSpPr>
      <xdr:spPr>
        <a:xfrm>
          <a:off x="10566400" y="710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1.286</a:t>
          </a:r>
          <a:endParaRPr kumimoji="1" lang="ja-JP" altLang="en-US" sz="1000" b="1">
            <a:latin typeface="ＭＳ Ｐゴシック"/>
          </a:endParaRPr>
        </a:p>
      </xdr:txBody>
    </xdr:sp>
    <xdr:clientData/>
  </xdr:oneCellAnchor>
  <xdr:twoCellAnchor>
    <xdr:from>
      <xdr:col>15</xdr:col>
      <xdr:colOff>92075</xdr:colOff>
      <xdr:row>41</xdr:row>
      <xdr:rowOff>74554</xdr:rowOff>
    </xdr:from>
    <xdr:to>
      <xdr:col>15</xdr:col>
      <xdr:colOff>269875</xdr:colOff>
      <xdr:row>41</xdr:row>
      <xdr:rowOff>74554</xdr:rowOff>
    </xdr:to>
    <xdr:cxnSp macro="">
      <xdr:nvCxnSpPr>
        <xdr:cNvPr id="96" name="直線コネクタ 95"/>
        <xdr:cNvCxnSpPr/>
      </xdr:nvCxnSpPr>
      <xdr:spPr>
        <a:xfrm>
          <a:off x="10388600" y="710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113357</xdr:rowOff>
    </xdr:from>
    <xdr:ext cx="534377" cy="259045"/>
    <xdr:sp macro="" textlink="">
      <xdr:nvSpPr>
        <xdr:cNvPr id="97" name="【道路】&#10;一人当たり延長最大値テキスト"/>
        <xdr:cNvSpPr txBox="1"/>
      </xdr:nvSpPr>
      <xdr:spPr>
        <a:xfrm>
          <a:off x="10566400" y="55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29.271</a:t>
          </a:r>
          <a:endParaRPr kumimoji="1" lang="ja-JP" altLang="en-US" sz="1000" b="1">
            <a:latin typeface="ＭＳ Ｐゴシック"/>
          </a:endParaRPr>
        </a:p>
      </xdr:txBody>
    </xdr:sp>
    <xdr:clientData/>
  </xdr:oneCellAnchor>
  <xdr:twoCellAnchor>
    <xdr:from>
      <xdr:col>15</xdr:col>
      <xdr:colOff>92075</xdr:colOff>
      <xdr:row>33</xdr:row>
      <xdr:rowOff>166680</xdr:rowOff>
    </xdr:from>
    <xdr:to>
      <xdr:col>15</xdr:col>
      <xdr:colOff>269875</xdr:colOff>
      <xdr:row>33</xdr:row>
      <xdr:rowOff>166680</xdr:rowOff>
    </xdr:to>
    <xdr:cxnSp macro="">
      <xdr:nvCxnSpPr>
        <xdr:cNvPr id="98" name="直線コネクタ 97"/>
        <xdr:cNvCxnSpPr/>
      </xdr:nvCxnSpPr>
      <xdr:spPr>
        <a:xfrm>
          <a:off x="10388600" y="582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95770</xdr:rowOff>
    </xdr:from>
    <xdr:ext cx="469744" cy="259045"/>
    <xdr:sp macro="" textlink="">
      <xdr:nvSpPr>
        <xdr:cNvPr id="99" name="【道路】&#10;一人当たり延長平均値テキスト"/>
        <xdr:cNvSpPr txBox="1"/>
      </xdr:nvSpPr>
      <xdr:spPr>
        <a:xfrm>
          <a:off x="10566400" y="6782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117343</xdr:rowOff>
    </xdr:from>
    <xdr:to>
      <xdr:col>15</xdr:col>
      <xdr:colOff>231775</xdr:colOff>
      <xdr:row>40</xdr:row>
      <xdr:rowOff>47493</xdr:rowOff>
    </xdr:to>
    <xdr:sp macro="" textlink="">
      <xdr:nvSpPr>
        <xdr:cNvPr id="100" name="フローチャート : 判断 99"/>
        <xdr:cNvSpPr/>
      </xdr:nvSpPr>
      <xdr:spPr>
        <a:xfrm>
          <a:off x="10426700" y="680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2266</xdr:rowOff>
    </xdr:from>
    <xdr:to>
      <xdr:col>14</xdr:col>
      <xdr:colOff>79375</xdr:colOff>
      <xdr:row>40</xdr:row>
      <xdr:rowOff>103866</xdr:rowOff>
    </xdr:to>
    <xdr:sp macro="" textlink="">
      <xdr:nvSpPr>
        <xdr:cNvPr id="101" name="フローチャート : 判断 100"/>
        <xdr:cNvSpPr/>
      </xdr:nvSpPr>
      <xdr:spPr>
        <a:xfrm>
          <a:off x="9588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391</xdr:rowOff>
    </xdr:from>
    <xdr:to>
      <xdr:col>14</xdr:col>
      <xdr:colOff>79375</xdr:colOff>
      <xdr:row>39</xdr:row>
      <xdr:rowOff>101991</xdr:rowOff>
    </xdr:to>
    <xdr:sp macro="" textlink="">
      <xdr:nvSpPr>
        <xdr:cNvPr id="107" name="円/楕円 106"/>
        <xdr:cNvSpPr/>
      </xdr:nvSpPr>
      <xdr:spPr>
        <a:xfrm>
          <a:off x="9588500" y="668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94993</xdr:rowOff>
    </xdr:from>
    <xdr:ext cx="469744" cy="259045"/>
    <xdr:sp macro="" textlink="">
      <xdr:nvSpPr>
        <xdr:cNvPr id="108" name="n_1aveValue【道路】&#10;一人当たり延長"/>
        <xdr:cNvSpPr txBox="1"/>
      </xdr:nvSpPr>
      <xdr:spPr>
        <a:xfrm>
          <a:off x="9391727" y="695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5.506</a:t>
          </a:r>
          <a:endParaRPr kumimoji="1" lang="ja-JP" altLang="en-US" sz="1000" b="1">
            <a:solidFill>
              <a:srgbClr val="000080"/>
            </a:solidFill>
            <a:latin typeface="ＭＳ Ｐゴシック"/>
          </a:endParaRPr>
        </a:p>
      </xdr:txBody>
    </xdr:sp>
    <xdr:clientData/>
  </xdr:oneCellAnchor>
  <xdr:oneCellAnchor>
    <xdr:from>
      <xdr:col>13</xdr:col>
      <xdr:colOff>466802</xdr:colOff>
      <xdr:row>37</xdr:row>
      <xdr:rowOff>118518</xdr:rowOff>
    </xdr:from>
    <xdr:ext cx="469744" cy="259045"/>
    <xdr:sp macro="" textlink="">
      <xdr:nvSpPr>
        <xdr:cNvPr id="109" name="n_1mainValue【道路】&#10;一人当たり延長"/>
        <xdr:cNvSpPr txBox="1"/>
      </xdr:nvSpPr>
      <xdr:spPr>
        <a:xfrm>
          <a:off x="9391727" y="646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15240</xdr:rowOff>
    </xdr:from>
    <xdr:to>
      <xdr:col>6</xdr:col>
      <xdr:colOff>510540</xdr:colOff>
      <xdr:row>64</xdr:row>
      <xdr:rowOff>133350</xdr:rowOff>
    </xdr:to>
    <xdr:cxnSp macro="">
      <xdr:nvCxnSpPr>
        <xdr:cNvPr id="134" name="直線コネクタ 133"/>
        <xdr:cNvCxnSpPr/>
      </xdr:nvCxnSpPr>
      <xdr:spPr>
        <a:xfrm flipV="1">
          <a:off x="4634865" y="9444990"/>
          <a:ext cx="0" cy="1661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137177</xdr:rowOff>
    </xdr:from>
    <xdr:ext cx="405111" cy="259045"/>
    <xdr:sp macro="" textlink="">
      <xdr:nvSpPr>
        <xdr:cNvPr id="135" name="【橋りょう・トンネル】&#10;有形固定資産減価償却率最小値テキスト"/>
        <xdr:cNvSpPr txBox="1"/>
      </xdr:nvSpPr>
      <xdr:spPr>
        <a:xfrm>
          <a:off x="47244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422275</xdr:colOff>
      <xdr:row>64</xdr:row>
      <xdr:rowOff>133350</xdr:rowOff>
    </xdr:from>
    <xdr:to>
      <xdr:col>6</xdr:col>
      <xdr:colOff>600075</xdr:colOff>
      <xdr:row>64</xdr:row>
      <xdr:rowOff>133350</xdr:rowOff>
    </xdr:to>
    <xdr:cxnSp macro="">
      <xdr:nvCxnSpPr>
        <xdr:cNvPr id="136" name="直線コネクタ 135"/>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133367</xdr:rowOff>
    </xdr:from>
    <xdr:ext cx="405111" cy="259045"/>
    <xdr:sp macro="" textlink="">
      <xdr:nvSpPr>
        <xdr:cNvPr id="137" name="【橋りょう・トンネル】&#10;有形固定資産減価償却率最大値テキスト"/>
        <xdr:cNvSpPr txBox="1"/>
      </xdr:nvSpPr>
      <xdr:spPr>
        <a:xfrm>
          <a:off x="4724400" y="922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6</xdr:col>
      <xdr:colOff>422275</xdr:colOff>
      <xdr:row>55</xdr:row>
      <xdr:rowOff>15240</xdr:rowOff>
    </xdr:from>
    <xdr:to>
      <xdr:col>6</xdr:col>
      <xdr:colOff>600075</xdr:colOff>
      <xdr:row>55</xdr:row>
      <xdr:rowOff>15240</xdr:rowOff>
    </xdr:to>
    <xdr:cxnSp macro="">
      <xdr:nvCxnSpPr>
        <xdr:cNvPr id="138" name="直線コネクタ 137"/>
        <xdr:cNvCxnSpPr/>
      </xdr:nvCxnSpPr>
      <xdr:spPr>
        <a:xfrm>
          <a:off x="4546600" y="944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137177</xdr:rowOff>
    </xdr:from>
    <xdr:ext cx="405111" cy="259045"/>
    <xdr:sp macro="" textlink="">
      <xdr:nvSpPr>
        <xdr:cNvPr id="139" name="【橋りょう・トンネル】&#10;有形固定資産減価償却率平均値テキスト"/>
        <xdr:cNvSpPr txBox="1"/>
      </xdr:nvSpPr>
      <xdr:spPr>
        <a:xfrm>
          <a:off x="47244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158750</xdr:rowOff>
    </xdr:from>
    <xdr:to>
      <xdr:col>6</xdr:col>
      <xdr:colOff>561975</xdr:colOff>
      <xdr:row>60</xdr:row>
      <xdr:rowOff>88900</xdr:rowOff>
    </xdr:to>
    <xdr:sp macro="" textlink="">
      <xdr:nvSpPr>
        <xdr:cNvPr id="140" name="フローチャート : 判断 139"/>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17780</xdr:rowOff>
    </xdr:from>
    <xdr:to>
      <xdr:col>5</xdr:col>
      <xdr:colOff>409575</xdr:colOff>
      <xdr:row>62</xdr:row>
      <xdr:rowOff>119380</xdr:rowOff>
    </xdr:to>
    <xdr:sp macro="" textlink="">
      <xdr:nvSpPr>
        <xdr:cNvPr id="141" name="フローチャート : 判断 140"/>
        <xdr:cNvSpPr/>
      </xdr:nvSpPr>
      <xdr:spPr>
        <a:xfrm>
          <a:off x="3746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158750</xdr:rowOff>
    </xdr:from>
    <xdr:to>
      <xdr:col>5</xdr:col>
      <xdr:colOff>409575</xdr:colOff>
      <xdr:row>63</xdr:row>
      <xdr:rowOff>88900</xdr:rowOff>
    </xdr:to>
    <xdr:sp macro="" textlink="">
      <xdr:nvSpPr>
        <xdr:cNvPr id="147" name="円/楕円 146"/>
        <xdr:cNvSpPr/>
      </xdr:nvSpPr>
      <xdr:spPr>
        <a:xfrm>
          <a:off x="3746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135907</xdr:rowOff>
    </xdr:from>
    <xdr:ext cx="405111" cy="259045"/>
    <xdr:sp macro="" textlink="">
      <xdr:nvSpPr>
        <xdr:cNvPr id="148" name="n_1aveValue【橋りょう・トンネル】&#10;有形固定資産減価償却率"/>
        <xdr:cNvSpPr txBox="1"/>
      </xdr:nvSpPr>
      <xdr:spPr>
        <a:xfrm>
          <a:off x="3582043"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80027</xdr:rowOff>
    </xdr:from>
    <xdr:ext cx="405111" cy="259045"/>
    <xdr:sp macro="" textlink="">
      <xdr:nvSpPr>
        <xdr:cNvPr id="149" name="n_1mainValue【橋りょう・トンネル】&#10;有形固定資産減価償却率"/>
        <xdr:cNvSpPr txBox="1"/>
      </xdr:nvSpPr>
      <xdr:spPr>
        <a:xfrm>
          <a:off x="3582043"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967,216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0" name="直線コネクタ 15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1" name="テキスト ボックス 16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2" name="直線コネクタ 16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3" name="テキスト ボックス 16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4" name="直線コネクタ 16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5" name="テキスト ボックス 16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6" name="直線コネクタ 16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7" name="テキスト ボックス 16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9" name="テキスト ボックス 16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59</xdr:row>
      <xdr:rowOff>141078</xdr:rowOff>
    </xdr:from>
    <xdr:to>
      <xdr:col>15</xdr:col>
      <xdr:colOff>180340</xdr:colOff>
      <xdr:row>63</xdr:row>
      <xdr:rowOff>105618</xdr:rowOff>
    </xdr:to>
    <xdr:cxnSp macro="">
      <xdr:nvCxnSpPr>
        <xdr:cNvPr id="171" name="直線コネクタ 170"/>
        <xdr:cNvCxnSpPr/>
      </xdr:nvCxnSpPr>
      <xdr:spPr>
        <a:xfrm flipV="1">
          <a:off x="10476865" y="10256628"/>
          <a:ext cx="0" cy="65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109445</xdr:rowOff>
    </xdr:from>
    <xdr:ext cx="534377" cy="259045"/>
    <xdr:sp macro="" textlink="">
      <xdr:nvSpPr>
        <xdr:cNvPr id="172" name="【橋りょう・トンネル】&#10;一人当たり有形固定資産（償却資産）額最小値テキスト"/>
        <xdr:cNvSpPr txBox="1"/>
      </xdr:nvSpPr>
      <xdr:spPr>
        <a:xfrm>
          <a:off x="10566400" y="1091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14,399</a:t>
          </a:r>
          <a:endParaRPr kumimoji="1" lang="ja-JP" altLang="en-US" sz="1000" b="1">
            <a:latin typeface="ＭＳ Ｐゴシック"/>
          </a:endParaRPr>
        </a:p>
      </xdr:txBody>
    </xdr:sp>
    <xdr:clientData/>
  </xdr:oneCellAnchor>
  <xdr:twoCellAnchor>
    <xdr:from>
      <xdr:col>15</xdr:col>
      <xdr:colOff>92075</xdr:colOff>
      <xdr:row>63</xdr:row>
      <xdr:rowOff>105618</xdr:rowOff>
    </xdr:from>
    <xdr:to>
      <xdr:col>15</xdr:col>
      <xdr:colOff>269875</xdr:colOff>
      <xdr:row>63</xdr:row>
      <xdr:rowOff>105618</xdr:rowOff>
    </xdr:to>
    <xdr:cxnSp macro="">
      <xdr:nvCxnSpPr>
        <xdr:cNvPr id="173" name="直線コネクタ 172"/>
        <xdr:cNvCxnSpPr/>
      </xdr:nvCxnSpPr>
      <xdr:spPr>
        <a:xfrm>
          <a:off x="10388600" y="1090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87755</xdr:rowOff>
    </xdr:from>
    <xdr:ext cx="599010" cy="259045"/>
    <xdr:sp macro="" textlink="">
      <xdr:nvSpPr>
        <xdr:cNvPr id="174" name="【橋りょう・トンネル】&#10;一人当たり有形固定資産（償却資産）額最大値テキスト"/>
        <xdr:cNvSpPr txBox="1"/>
      </xdr:nvSpPr>
      <xdr:spPr>
        <a:xfrm>
          <a:off x="10566400" y="10031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156,643</a:t>
          </a:r>
          <a:endParaRPr kumimoji="1" lang="ja-JP" altLang="en-US" sz="1000" b="1">
            <a:latin typeface="ＭＳ Ｐゴシック"/>
          </a:endParaRPr>
        </a:p>
      </xdr:txBody>
    </xdr:sp>
    <xdr:clientData/>
  </xdr:oneCellAnchor>
  <xdr:twoCellAnchor>
    <xdr:from>
      <xdr:col>15</xdr:col>
      <xdr:colOff>92075</xdr:colOff>
      <xdr:row>59</xdr:row>
      <xdr:rowOff>141078</xdr:rowOff>
    </xdr:from>
    <xdr:to>
      <xdr:col>15</xdr:col>
      <xdr:colOff>269875</xdr:colOff>
      <xdr:row>59</xdr:row>
      <xdr:rowOff>141078</xdr:rowOff>
    </xdr:to>
    <xdr:cxnSp macro="">
      <xdr:nvCxnSpPr>
        <xdr:cNvPr id="175" name="直線コネクタ 174"/>
        <xdr:cNvCxnSpPr/>
      </xdr:nvCxnSpPr>
      <xdr:spPr>
        <a:xfrm>
          <a:off x="10388600" y="1025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60234</xdr:rowOff>
    </xdr:from>
    <xdr:ext cx="534377" cy="259045"/>
    <xdr:sp macro="" textlink="">
      <xdr:nvSpPr>
        <xdr:cNvPr id="176" name="【橋りょう・トンネル】&#10;一人当たり有形固定資産（償却資産）額平均値テキスト"/>
        <xdr:cNvSpPr txBox="1"/>
      </xdr:nvSpPr>
      <xdr:spPr>
        <a:xfrm>
          <a:off x="10566400" y="1051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83,496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81807</xdr:rowOff>
    </xdr:from>
    <xdr:to>
      <xdr:col>15</xdr:col>
      <xdr:colOff>231775</xdr:colOff>
      <xdr:row>62</xdr:row>
      <xdr:rowOff>11957</xdr:rowOff>
    </xdr:to>
    <xdr:sp macro="" textlink="">
      <xdr:nvSpPr>
        <xdr:cNvPr id="177" name="フローチャート : 判断 176"/>
        <xdr:cNvSpPr/>
      </xdr:nvSpPr>
      <xdr:spPr>
        <a:xfrm>
          <a:off x="10426700" y="1054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147007</xdr:rowOff>
    </xdr:from>
    <xdr:to>
      <xdr:col>14</xdr:col>
      <xdr:colOff>79375</xdr:colOff>
      <xdr:row>62</xdr:row>
      <xdr:rowOff>77157</xdr:rowOff>
    </xdr:to>
    <xdr:sp macro="" textlink="">
      <xdr:nvSpPr>
        <xdr:cNvPr id="178" name="フローチャート : 判断 177"/>
        <xdr:cNvSpPr/>
      </xdr:nvSpPr>
      <xdr:spPr>
        <a:xfrm>
          <a:off x="9588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45496</xdr:rowOff>
    </xdr:from>
    <xdr:to>
      <xdr:col>14</xdr:col>
      <xdr:colOff>79375</xdr:colOff>
      <xdr:row>57</xdr:row>
      <xdr:rowOff>147096</xdr:rowOff>
    </xdr:to>
    <xdr:sp macro="" textlink="">
      <xdr:nvSpPr>
        <xdr:cNvPr id="184" name="円/楕円 183"/>
        <xdr:cNvSpPr/>
      </xdr:nvSpPr>
      <xdr:spPr>
        <a:xfrm>
          <a:off x="9588500" y="981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62</xdr:row>
      <xdr:rowOff>68284</xdr:rowOff>
    </xdr:from>
    <xdr:ext cx="534377" cy="259045"/>
    <xdr:sp macro="" textlink="">
      <xdr:nvSpPr>
        <xdr:cNvPr id="185" name="n_1aveValue【橋りょう・トンネル】&#10;一人当たり有形固定資産（償却資産）額"/>
        <xdr:cNvSpPr txBox="1"/>
      </xdr:nvSpPr>
      <xdr:spPr>
        <a:xfrm>
          <a:off x="9359411" y="1069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69,235</a:t>
          </a:r>
          <a:endParaRPr kumimoji="1" lang="ja-JP" altLang="en-US" sz="1000" b="1">
            <a:solidFill>
              <a:srgbClr val="000080"/>
            </a:solidFill>
            <a:latin typeface="ＭＳ Ｐゴシック"/>
          </a:endParaRPr>
        </a:p>
      </xdr:txBody>
    </xdr:sp>
    <xdr:clientData/>
  </xdr:oneCellAnchor>
  <xdr:oneCellAnchor>
    <xdr:from>
      <xdr:col>13</xdr:col>
      <xdr:colOff>402169</xdr:colOff>
      <xdr:row>55</xdr:row>
      <xdr:rowOff>163623</xdr:rowOff>
    </xdr:from>
    <xdr:ext cx="599010" cy="259045"/>
    <xdr:sp macro="" textlink="">
      <xdr:nvSpPr>
        <xdr:cNvPr id="186" name="n_1mainValue【橋りょう・トンネル】&#10;一人当たり有形固定資産（償却資産）額"/>
        <xdr:cNvSpPr txBox="1"/>
      </xdr:nvSpPr>
      <xdr:spPr>
        <a:xfrm>
          <a:off x="9327094" y="9593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241,438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5" name="テキスト ボックス 20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67818</xdr:rowOff>
    </xdr:from>
    <xdr:to>
      <xdr:col>6</xdr:col>
      <xdr:colOff>510540</xdr:colOff>
      <xdr:row>86</xdr:row>
      <xdr:rowOff>70104</xdr:rowOff>
    </xdr:to>
    <xdr:cxnSp macro="">
      <xdr:nvCxnSpPr>
        <xdr:cNvPr id="209" name="直線コネクタ 208"/>
        <xdr:cNvCxnSpPr/>
      </xdr:nvCxnSpPr>
      <xdr:spPr>
        <a:xfrm flipV="1">
          <a:off x="4634865" y="13440918"/>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73931</xdr:rowOff>
    </xdr:from>
    <xdr:ext cx="405111" cy="259045"/>
    <xdr:sp macro="" textlink="">
      <xdr:nvSpPr>
        <xdr:cNvPr id="210" name="【公営住宅】&#10;有形固定資産減価償却率最小値テキスト"/>
        <xdr:cNvSpPr txBox="1"/>
      </xdr:nvSpPr>
      <xdr:spPr>
        <a:xfrm>
          <a:off x="47244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86</xdr:row>
      <xdr:rowOff>70104</xdr:rowOff>
    </xdr:from>
    <xdr:to>
      <xdr:col>6</xdr:col>
      <xdr:colOff>600075</xdr:colOff>
      <xdr:row>86</xdr:row>
      <xdr:rowOff>70104</xdr:rowOff>
    </xdr:to>
    <xdr:cxnSp macro="">
      <xdr:nvCxnSpPr>
        <xdr:cNvPr id="211" name="直線コネクタ 210"/>
        <xdr:cNvCxnSpPr/>
      </xdr:nvCxnSpPr>
      <xdr:spPr>
        <a:xfrm>
          <a:off x="4546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14495</xdr:rowOff>
    </xdr:from>
    <xdr:ext cx="405111" cy="259045"/>
    <xdr:sp macro="" textlink="">
      <xdr:nvSpPr>
        <xdr:cNvPr id="212" name="【公営住宅】&#10;有形固定資産減価償却率最大値テキスト"/>
        <xdr:cNvSpPr txBox="1"/>
      </xdr:nvSpPr>
      <xdr:spPr>
        <a:xfrm>
          <a:off x="4724400" y="1321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422275</xdr:colOff>
      <xdr:row>78</xdr:row>
      <xdr:rowOff>67818</xdr:rowOff>
    </xdr:from>
    <xdr:to>
      <xdr:col>6</xdr:col>
      <xdr:colOff>600075</xdr:colOff>
      <xdr:row>78</xdr:row>
      <xdr:rowOff>67818</xdr:rowOff>
    </xdr:to>
    <xdr:cxnSp macro="">
      <xdr:nvCxnSpPr>
        <xdr:cNvPr id="213" name="直線コネクタ 212"/>
        <xdr:cNvCxnSpPr/>
      </xdr:nvCxnSpPr>
      <xdr:spPr>
        <a:xfrm>
          <a:off x="4546600" y="1344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86885</xdr:rowOff>
    </xdr:from>
    <xdr:ext cx="405111" cy="259045"/>
    <xdr:sp macro="" textlink="">
      <xdr:nvSpPr>
        <xdr:cNvPr id="214" name="【公営住宅】&#10;有形固定資産減価償却率平均値テキスト"/>
        <xdr:cNvSpPr txBox="1"/>
      </xdr:nvSpPr>
      <xdr:spPr>
        <a:xfrm>
          <a:off x="4724400" y="14317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108458</xdr:rowOff>
    </xdr:from>
    <xdr:to>
      <xdr:col>6</xdr:col>
      <xdr:colOff>561975</xdr:colOff>
      <xdr:row>84</xdr:row>
      <xdr:rowOff>38608</xdr:rowOff>
    </xdr:to>
    <xdr:sp macro="" textlink="">
      <xdr:nvSpPr>
        <xdr:cNvPr id="215" name="フローチャート : 判断 214"/>
        <xdr:cNvSpPr/>
      </xdr:nvSpPr>
      <xdr:spPr>
        <a:xfrm>
          <a:off x="4584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90170</xdr:rowOff>
    </xdr:from>
    <xdr:to>
      <xdr:col>5</xdr:col>
      <xdr:colOff>409575</xdr:colOff>
      <xdr:row>84</xdr:row>
      <xdr:rowOff>20320</xdr:rowOff>
    </xdr:to>
    <xdr:sp macro="" textlink="">
      <xdr:nvSpPr>
        <xdr:cNvPr id="216" name="フローチャート : 判断 215"/>
        <xdr:cNvSpPr/>
      </xdr:nvSpPr>
      <xdr:spPr>
        <a:xfrm>
          <a:off x="3746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135889</xdr:rowOff>
    </xdr:from>
    <xdr:to>
      <xdr:col>5</xdr:col>
      <xdr:colOff>409575</xdr:colOff>
      <xdr:row>82</xdr:row>
      <xdr:rowOff>66039</xdr:rowOff>
    </xdr:to>
    <xdr:sp macro="" textlink="">
      <xdr:nvSpPr>
        <xdr:cNvPr id="222" name="円/楕円 221"/>
        <xdr:cNvSpPr/>
      </xdr:nvSpPr>
      <xdr:spPr>
        <a:xfrm>
          <a:off x="3746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11447</xdr:rowOff>
    </xdr:from>
    <xdr:ext cx="405111" cy="259045"/>
    <xdr:sp macro="" textlink="">
      <xdr:nvSpPr>
        <xdr:cNvPr id="223" name="n_1aveValue【公営住宅】&#10;有形固定資産減価償却率"/>
        <xdr:cNvSpPr txBox="1"/>
      </xdr:nvSpPr>
      <xdr:spPr>
        <a:xfrm>
          <a:off x="3582043"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82566</xdr:rowOff>
    </xdr:from>
    <xdr:ext cx="405111" cy="259045"/>
    <xdr:sp macro="" textlink="">
      <xdr:nvSpPr>
        <xdr:cNvPr id="224" name="n_1mainValue【公営住宅】&#10;有形固定資産減価償却率"/>
        <xdr:cNvSpPr txBox="1"/>
      </xdr:nvSpPr>
      <xdr:spPr>
        <a:xfrm>
          <a:off x="3582043"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5" name="直線コネクタ 2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6" name="テキスト ボックス 2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7" name="直線コネクタ 2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8" name="テキスト ボックス 2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9" name="直線コネクタ 2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0" name="テキスト ボックス 2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1" name="直線コネクタ 2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2" name="テキスト ボックス 2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3" name="直線コネクタ 2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4" name="テキスト ボックス 2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40005</xdr:rowOff>
    </xdr:from>
    <xdr:to>
      <xdr:col>15</xdr:col>
      <xdr:colOff>180340</xdr:colOff>
      <xdr:row>85</xdr:row>
      <xdr:rowOff>99061</xdr:rowOff>
    </xdr:to>
    <xdr:cxnSp macro="">
      <xdr:nvCxnSpPr>
        <xdr:cNvPr id="248" name="直線コネクタ 247"/>
        <xdr:cNvCxnSpPr/>
      </xdr:nvCxnSpPr>
      <xdr:spPr>
        <a:xfrm flipV="1">
          <a:off x="10476865" y="134131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102888</xdr:rowOff>
    </xdr:from>
    <xdr:ext cx="469744" cy="259045"/>
    <xdr:sp macro="" textlink="">
      <xdr:nvSpPr>
        <xdr:cNvPr id="249" name="【公営住宅】&#10;一人当たり面積最小値テキスト"/>
        <xdr:cNvSpPr txBox="1"/>
      </xdr:nvSpPr>
      <xdr:spPr>
        <a:xfrm>
          <a:off x="10566400"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15</xdr:col>
      <xdr:colOff>92075</xdr:colOff>
      <xdr:row>85</xdr:row>
      <xdr:rowOff>99061</xdr:rowOff>
    </xdr:from>
    <xdr:to>
      <xdr:col>15</xdr:col>
      <xdr:colOff>269875</xdr:colOff>
      <xdr:row>85</xdr:row>
      <xdr:rowOff>99061</xdr:rowOff>
    </xdr:to>
    <xdr:cxnSp macro="">
      <xdr:nvCxnSpPr>
        <xdr:cNvPr id="250" name="直線コネクタ 249"/>
        <xdr:cNvCxnSpPr/>
      </xdr:nvCxnSpPr>
      <xdr:spPr>
        <a:xfrm>
          <a:off x="10388600" y="1467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158132</xdr:rowOff>
    </xdr:from>
    <xdr:ext cx="469744" cy="259045"/>
    <xdr:sp macro="" textlink="">
      <xdr:nvSpPr>
        <xdr:cNvPr id="251" name="【公営住宅】&#10;一人当たり面積最大値テキスト"/>
        <xdr:cNvSpPr txBox="1"/>
      </xdr:nvSpPr>
      <xdr:spPr>
        <a:xfrm>
          <a:off x="10566400" y="1318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0.759</a:t>
          </a:r>
          <a:endParaRPr kumimoji="1" lang="ja-JP" altLang="en-US" sz="1000" b="1">
            <a:latin typeface="ＭＳ Ｐゴシック"/>
          </a:endParaRPr>
        </a:p>
      </xdr:txBody>
    </xdr:sp>
    <xdr:clientData/>
  </xdr:oneCellAnchor>
  <xdr:twoCellAnchor>
    <xdr:from>
      <xdr:col>15</xdr:col>
      <xdr:colOff>92075</xdr:colOff>
      <xdr:row>78</xdr:row>
      <xdr:rowOff>40005</xdr:rowOff>
    </xdr:from>
    <xdr:to>
      <xdr:col>15</xdr:col>
      <xdr:colOff>269875</xdr:colOff>
      <xdr:row>78</xdr:row>
      <xdr:rowOff>40005</xdr:rowOff>
    </xdr:to>
    <xdr:cxnSp macro="">
      <xdr:nvCxnSpPr>
        <xdr:cNvPr id="252" name="直線コネクタ 251"/>
        <xdr:cNvCxnSpPr/>
      </xdr:nvCxnSpPr>
      <xdr:spPr>
        <a:xfrm>
          <a:off x="10388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99077</xdr:rowOff>
    </xdr:from>
    <xdr:ext cx="469744" cy="259045"/>
    <xdr:sp macro="" textlink="">
      <xdr:nvSpPr>
        <xdr:cNvPr id="253" name="【公営住宅】&#10;一人当たり面積平均値テキスト"/>
        <xdr:cNvSpPr txBox="1"/>
      </xdr:nvSpPr>
      <xdr:spPr>
        <a:xfrm>
          <a:off x="10566400" y="1415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0.330</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120650</xdr:rowOff>
    </xdr:from>
    <xdr:to>
      <xdr:col>15</xdr:col>
      <xdr:colOff>231775</xdr:colOff>
      <xdr:row>83</xdr:row>
      <xdr:rowOff>50800</xdr:rowOff>
    </xdr:to>
    <xdr:sp macro="" textlink="">
      <xdr:nvSpPr>
        <xdr:cNvPr id="254" name="フローチャート : 判断 253"/>
        <xdr:cNvSpPr/>
      </xdr:nvSpPr>
      <xdr:spPr>
        <a:xfrm>
          <a:off x="10426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36830</xdr:rowOff>
    </xdr:from>
    <xdr:to>
      <xdr:col>14</xdr:col>
      <xdr:colOff>79375</xdr:colOff>
      <xdr:row>82</xdr:row>
      <xdr:rowOff>138430</xdr:rowOff>
    </xdr:to>
    <xdr:sp macro="" textlink="">
      <xdr:nvSpPr>
        <xdr:cNvPr id="255" name="フローチャート : 判断 254"/>
        <xdr:cNvSpPr/>
      </xdr:nvSpPr>
      <xdr:spPr>
        <a:xfrm>
          <a:off x="9588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88264</xdr:rowOff>
    </xdr:from>
    <xdr:to>
      <xdr:col>14</xdr:col>
      <xdr:colOff>79375</xdr:colOff>
      <xdr:row>79</xdr:row>
      <xdr:rowOff>18414</xdr:rowOff>
    </xdr:to>
    <xdr:sp macro="" textlink="">
      <xdr:nvSpPr>
        <xdr:cNvPr id="261" name="円/楕円 260"/>
        <xdr:cNvSpPr/>
      </xdr:nvSpPr>
      <xdr:spPr>
        <a:xfrm>
          <a:off x="9588500" y="1346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129557</xdr:rowOff>
    </xdr:from>
    <xdr:ext cx="469744" cy="259045"/>
    <xdr:sp macro="" textlink="">
      <xdr:nvSpPr>
        <xdr:cNvPr id="262" name="n_1aveValue【公営住宅】&#10;一人当たり面積"/>
        <xdr:cNvSpPr txBox="1"/>
      </xdr:nvSpPr>
      <xdr:spPr>
        <a:xfrm>
          <a:off x="9391727" y="1418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0.374</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34941</xdr:rowOff>
    </xdr:from>
    <xdr:ext cx="469744" cy="259045"/>
    <xdr:sp macro="" textlink="">
      <xdr:nvSpPr>
        <xdr:cNvPr id="263" name="n_1mainValue【公営住宅】&#10;一人当たり面積"/>
        <xdr:cNvSpPr txBox="1"/>
      </xdr:nvSpPr>
      <xdr:spPr>
        <a:xfrm>
          <a:off x="9391727" y="1323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0.707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2" name="テキスト ボックス 2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3" name="直線コネクタ 2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4" name="テキスト ボックス 27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5" name="直線コネクタ 27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6" name="テキスト ボックス 27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7" name="直線コネクタ 27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8" name="テキスト ボックス 27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9" name="直線コネクタ 27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0" name="テキスト ボックス 27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1" name="直線コネクタ 28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2" name="テキスト ボックス 281"/>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3" name="直線コネクタ 2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4" name="テキスト ボックス 28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104</xdr:row>
      <xdr:rowOff>67056</xdr:rowOff>
    </xdr:from>
    <xdr:to>
      <xdr:col>6</xdr:col>
      <xdr:colOff>510540</xdr:colOff>
      <xdr:row>107</xdr:row>
      <xdr:rowOff>128778</xdr:rowOff>
    </xdr:to>
    <xdr:cxnSp macro="">
      <xdr:nvCxnSpPr>
        <xdr:cNvPr id="286" name="直線コネクタ 285"/>
        <xdr:cNvCxnSpPr/>
      </xdr:nvCxnSpPr>
      <xdr:spPr>
        <a:xfrm flipV="1">
          <a:off x="4634865" y="17897856"/>
          <a:ext cx="0" cy="576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132605</xdr:rowOff>
    </xdr:from>
    <xdr:ext cx="405111" cy="259045"/>
    <xdr:sp macro="" textlink="">
      <xdr:nvSpPr>
        <xdr:cNvPr id="287" name="【港湾・漁港】&#10;有形固定資産減価償却率最小値テキスト"/>
        <xdr:cNvSpPr txBox="1"/>
      </xdr:nvSpPr>
      <xdr:spPr>
        <a:xfrm>
          <a:off x="4724400" y="1847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422275</xdr:colOff>
      <xdr:row>107</xdr:row>
      <xdr:rowOff>128778</xdr:rowOff>
    </xdr:from>
    <xdr:to>
      <xdr:col>6</xdr:col>
      <xdr:colOff>600075</xdr:colOff>
      <xdr:row>107</xdr:row>
      <xdr:rowOff>128778</xdr:rowOff>
    </xdr:to>
    <xdr:cxnSp macro="">
      <xdr:nvCxnSpPr>
        <xdr:cNvPr id="288" name="直線コネクタ 287"/>
        <xdr:cNvCxnSpPr/>
      </xdr:nvCxnSpPr>
      <xdr:spPr>
        <a:xfrm>
          <a:off x="4546600" y="1847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13733</xdr:rowOff>
    </xdr:from>
    <xdr:ext cx="405111" cy="259045"/>
    <xdr:sp macro="" textlink="">
      <xdr:nvSpPr>
        <xdr:cNvPr id="289" name="【港湾・漁港】&#10;有形固定資産減価償却率最大値テキスト"/>
        <xdr:cNvSpPr txBox="1"/>
      </xdr:nvSpPr>
      <xdr:spPr>
        <a:xfrm>
          <a:off x="4724400" y="17673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6</xdr:col>
      <xdr:colOff>422275</xdr:colOff>
      <xdr:row>104</xdr:row>
      <xdr:rowOff>67056</xdr:rowOff>
    </xdr:from>
    <xdr:to>
      <xdr:col>6</xdr:col>
      <xdr:colOff>600075</xdr:colOff>
      <xdr:row>104</xdr:row>
      <xdr:rowOff>67056</xdr:rowOff>
    </xdr:to>
    <xdr:cxnSp macro="">
      <xdr:nvCxnSpPr>
        <xdr:cNvPr id="290" name="直線コネクタ 289"/>
        <xdr:cNvCxnSpPr/>
      </xdr:nvCxnSpPr>
      <xdr:spPr>
        <a:xfrm>
          <a:off x="4546600" y="1789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79264</xdr:rowOff>
    </xdr:from>
    <xdr:ext cx="405111" cy="259045"/>
    <xdr:sp macro="" textlink="">
      <xdr:nvSpPr>
        <xdr:cNvPr id="291" name="【港湾・漁港】&#10;有形固定資産減価償却率平均値テキスト"/>
        <xdr:cNvSpPr txBox="1"/>
      </xdr:nvSpPr>
      <xdr:spPr>
        <a:xfrm>
          <a:off x="4724400" y="18081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100837</xdr:rowOff>
    </xdr:from>
    <xdr:to>
      <xdr:col>6</xdr:col>
      <xdr:colOff>561975</xdr:colOff>
      <xdr:row>106</xdr:row>
      <xdr:rowOff>30987</xdr:rowOff>
    </xdr:to>
    <xdr:sp macro="" textlink="">
      <xdr:nvSpPr>
        <xdr:cNvPr id="292" name="フローチャート : 判断 291"/>
        <xdr:cNvSpPr/>
      </xdr:nvSpPr>
      <xdr:spPr>
        <a:xfrm>
          <a:off x="45847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57404</xdr:rowOff>
    </xdr:from>
    <xdr:to>
      <xdr:col>5</xdr:col>
      <xdr:colOff>409575</xdr:colOff>
      <xdr:row>102</xdr:row>
      <xdr:rowOff>159004</xdr:rowOff>
    </xdr:to>
    <xdr:sp macro="" textlink="">
      <xdr:nvSpPr>
        <xdr:cNvPr id="293" name="フローチャート : 判断 292"/>
        <xdr:cNvSpPr/>
      </xdr:nvSpPr>
      <xdr:spPr>
        <a:xfrm>
          <a:off x="3746500" y="1754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4" name="テキスト ボックス 2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5" name="テキスト ボックス 2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6" name="テキスト ボックス 2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7" name="テキスト ボックス 2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8" name="テキスト ボックス 2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123698</xdr:rowOff>
    </xdr:from>
    <xdr:to>
      <xdr:col>5</xdr:col>
      <xdr:colOff>409575</xdr:colOff>
      <xdr:row>100</xdr:row>
      <xdr:rowOff>53848</xdr:rowOff>
    </xdr:to>
    <xdr:sp macro="" textlink="">
      <xdr:nvSpPr>
        <xdr:cNvPr id="299" name="円/楕円 298"/>
        <xdr:cNvSpPr/>
      </xdr:nvSpPr>
      <xdr:spPr>
        <a:xfrm>
          <a:off x="3746500" y="1709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150131</xdr:rowOff>
    </xdr:from>
    <xdr:ext cx="405111" cy="259045"/>
    <xdr:sp macro="" textlink="">
      <xdr:nvSpPr>
        <xdr:cNvPr id="300" name="n_1aveValue【港湾・漁港】&#10;有形固定資産減価償却率"/>
        <xdr:cNvSpPr txBox="1"/>
      </xdr:nvSpPr>
      <xdr:spPr>
        <a:xfrm>
          <a:off x="3582043" y="1763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70375</xdr:rowOff>
    </xdr:from>
    <xdr:ext cx="405111" cy="259045"/>
    <xdr:sp macro="" textlink="">
      <xdr:nvSpPr>
        <xdr:cNvPr id="301" name="n_1mainValue【港湾・漁港】&#10;有形固定資産減価償却率"/>
        <xdr:cNvSpPr txBox="1"/>
      </xdr:nvSpPr>
      <xdr:spPr>
        <a:xfrm>
          <a:off x="3582043" y="16872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9" name="正方形/長方形 3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0" name="テキスト ボックス 3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1" name="直線コネクタ 3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2" name="直線コネクタ 31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13" name="テキスト ボックス 31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4" name="直線コネクタ 31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15" name="テキスト ボックス 314"/>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6" name="直線コネクタ 31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17" name="テキスト ボックス 316"/>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8" name="直線コネクタ 31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19" name="テキスト ボックス 318"/>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0" name="直線コネクタ 3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1" name="テキスト ボックス 32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108</xdr:row>
      <xdr:rowOff>13235</xdr:rowOff>
    </xdr:from>
    <xdr:to>
      <xdr:col>15</xdr:col>
      <xdr:colOff>180340</xdr:colOff>
      <xdr:row>108</xdr:row>
      <xdr:rowOff>27426</xdr:rowOff>
    </xdr:to>
    <xdr:cxnSp macro="">
      <xdr:nvCxnSpPr>
        <xdr:cNvPr id="323" name="直線コネクタ 322"/>
        <xdr:cNvCxnSpPr/>
      </xdr:nvCxnSpPr>
      <xdr:spPr>
        <a:xfrm flipV="1">
          <a:off x="10476865" y="18529835"/>
          <a:ext cx="0" cy="14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75113</xdr:rowOff>
    </xdr:from>
    <xdr:ext cx="534377" cy="259045"/>
    <xdr:sp macro="" textlink="">
      <xdr:nvSpPr>
        <xdr:cNvPr id="324" name="【港湾・漁港】&#10;一人当たり有形固定資産（償却資産）額最小値テキスト"/>
        <xdr:cNvSpPr txBox="1"/>
      </xdr:nvSpPr>
      <xdr:spPr>
        <a:xfrm>
          <a:off x="10566400" y="185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10,668</a:t>
          </a:r>
          <a:endParaRPr kumimoji="1" lang="ja-JP" altLang="en-US" sz="1000" b="1">
            <a:latin typeface="ＭＳ Ｐゴシック"/>
          </a:endParaRPr>
        </a:p>
      </xdr:txBody>
    </xdr:sp>
    <xdr:clientData/>
  </xdr:oneCellAnchor>
  <xdr:twoCellAnchor>
    <xdr:from>
      <xdr:col>15</xdr:col>
      <xdr:colOff>92075</xdr:colOff>
      <xdr:row>108</xdr:row>
      <xdr:rowOff>27426</xdr:rowOff>
    </xdr:from>
    <xdr:to>
      <xdr:col>15</xdr:col>
      <xdr:colOff>269875</xdr:colOff>
      <xdr:row>108</xdr:row>
      <xdr:rowOff>27426</xdr:rowOff>
    </xdr:to>
    <xdr:cxnSp macro="">
      <xdr:nvCxnSpPr>
        <xdr:cNvPr id="325" name="直線コネクタ 324"/>
        <xdr:cNvCxnSpPr/>
      </xdr:nvCxnSpPr>
      <xdr:spPr>
        <a:xfrm>
          <a:off x="10388600" y="1854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131362</xdr:rowOff>
    </xdr:from>
    <xdr:ext cx="534377" cy="259045"/>
    <xdr:sp macro="" textlink="">
      <xdr:nvSpPr>
        <xdr:cNvPr id="326" name="【港湾・漁港】&#10;一人当たり有形固定資産（償却資産）額最大値テキスト"/>
        <xdr:cNvSpPr txBox="1"/>
      </xdr:nvSpPr>
      <xdr:spPr>
        <a:xfrm>
          <a:off x="10566400" y="183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13,772</a:t>
          </a:r>
          <a:endParaRPr kumimoji="1" lang="ja-JP" altLang="en-US" sz="1000" b="1">
            <a:latin typeface="ＭＳ Ｐゴシック"/>
          </a:endParaRPr>
        </a:p>
      </xdr:txBody>
    </xdr:sp>
    <xdr:clientData/>
  </xdr:oneCellAnchor>
  <xdr:twoCellAnchor>
    <xdr:from>
      <xdr:col>15</xdr:col>
      <xdr:colOff>92075</xdr:colOff>
      <xdr:row>108</xdr:row>
      <xdr:rowOff>13235</xdr:rowOff>
    </xdr:from>
    <xdr:to>
      <xdr:col>15</xdr:col>
      <xdr:colOff>269875</xdr:colOff>
      <xdr:row>108</xdr:row>
      <xdr:rowOff>13235</xdr:rowOff>
    </xdr:to>
    <xdr:cxnSp macro="">
      <xdr:nvCxnSpPr>
        <xdr:cNvPr id="327" name="直線コネクタ 326"/>
        <xdr:cNvCxnSpPr/>
      </xdr:nvCxnSpPr>
      <xdr:spPr>
        <a:xfrm>
          <a:off x="10388600" y="185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119563</xdr:rowOff>
    </xdr:from>
    <xdr:ext cx="534377" cy="259045"/>
    <xdr:sp macro="" textlink="">
      <xdr:nvSpPr>
        <xdr:cNvPr id="328" name="【港湾・漁港】&#10;一人当たり有形固定資産（償却資産）額平均値テキスト"/>
        <xdr:cNvSpPr txBox="1"/>
      </xdr:nvSpPr>
      <xdr:spPr>
        <a:xfrm>
          <a:off x="10566400" y="1846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12,186</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141136</xdr:rowOff>
    </xdr:from>
    <xdr:to>
      <xdr:col>15</xdr:col>
      <xdr:colOff>231775</xdr:colOff>
      <xdr:row>108</xdr:row>
      <xdr:rowOff>71286</xdr:rowOff>
    </xdr:to>
    <xdr:sp macro="" textlink="">
      <xdr:nvSpPr>
        <xdr:cNvPr id="329" name="フローチャート : 判断 328"/>
        <xdr:cNvSpPr/>
      </xdr:nvSpPr>
      <xdr:spPr>
        <a:xfrm>
          <a:off x="10426700" y="184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126895</xdr:rowOff>
    </xdr:from>
    <xdr:to>
      <xdr:col>14</xdr:col>
      <xdr:colOff>79375</xdr:colOff>
      <xdr:row>107</xdr:row>
      <xdr:rowOff>57045</xdr:rowOff>
    </xdr:to>
    <xdr:sp macro="" textlink="">
      <xdr:nvSpPr>
        <xdr:cNvPr id="330" name="フローチャート : 判断 329"/>
        <xdr:cNvSpPr/>
      </xdr:nvSpPr>
      <xdr:spPr>
        <a:xfrm>
          <a:off x="9588500" y="1830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1" name="テキスト ボックス 3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2" name="テキスト ボックス 3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3" name="テキスト ボックス 3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4" name="テキスト ボックス 3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5" name="テキスト ボックス 3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101</xdr:row>
      <xdr:rowOff>88809</xdr:rowOff>
    </xdr:from>
    <xdr:to>
      <xdr:col>14</xdr:col>
      <xdr:colOff>79375</xdr:colOff>
      <xdr:row>102</xdr:row>
      <xdr:rowOff>18959</xdr:rowOff>
    </xdr:to>
    <xdr:sp macro="" textlink="">
      <xdr:nvSpPr>
        <xdr:cNvPr id="336" name="円/楕円 335"/>
        <xdr:cNvSpPr/>
      </xdr:nvSpPr>
      <xdr:spPr>
        <a:xfrm>
          <a:off x="9588500" y="1740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107</xdr:row>
      <xdr:rowOff>48172</xdr:rowOff>
    </xdr:from>
    <xdr:ext cx="534377" cy="259045"/>
    <xdr:sp macro="" textlink="">
      <xdr:nvSpPr>
        <xdr:cNvPr id="337" name="n_1aveValue【港湾・漁港】&#10;一人当たり有形固定資産（償却資産）額"/>
        <xdr:cNvSpPr txBox="1"/>
      </xdr:nvSpPr>
      <xdr:spPr>
        <a:xfrm>
          <a:off x="9359411" y="1839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52,801</a:t>
          </a:r>
          <a:endParaRPr kumimoji="1" lang="ja-JP" altLang="en-US" sz="1000" b="1">
            <a:solidFill>
              <a:srgbClr val="000080"/>
            </a:solidFill>
            <a:latin typeface="ＭＳ Ｐゴシック"/>
          </a:endParaRPr>
        </a:p>
      </xdr:txBody>
    </xdr:sp>
    <xdr:clientData/>
  </xdr:oneCellAnchor>
  <xdr:oneCellAnchor>
    <xdr:from>
      <xdr:col>13</xdr:col>
      <xdr:colOff>402169</xdr:colOff>
      <xdr:row>100</xdr:row>
      <xdr:rowOff>35486</xdr:rowOff>
    </xdr:from>
    <xdr:ext cx="599010" cy="259045"/>
    <xdr:sp macro="" textlink="">
      <xdr:nvSpPr>
        <xdr:cNvPr id="338" name="n_1mainValue【港湾・漁港】&#10;一人当たり有形固定資産（償却資産）額"/>
        <xdr:cNvSpPr txBox="1"/>
      </xdr:nvSpPr>
      <xdr:spPr>
        <a:xfrm>
          <a:off x="9327094" y="1718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248,631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9" name="正方形/長方形 3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0" name="正方形/長方形 3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1" name="正方形/長方形 3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2" name="正方形/長方形 3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3" name="正方形/長方形 3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4" name="正方形/長方形 3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5" name="正方形/長方形 3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6" name="正方形/長方形 34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7" name="テキスト ボックス 34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8" name="直線コネクタ 34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9" name="テキスト ボックス 34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0" name="直線コネクタ 34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1" name="テキスト ボックス 35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2" name="直線コネクタ 35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3" name="テキスト ボックス 35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4" name="直線コネクタ 35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5" name="テキスト ボックス 35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6" name="直線コネクタ 35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7" name="テキスト ボックス 35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8" name="直線コネクタ 35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59" name="テキスト ボックス 35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0" name="直線コネクタ 3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1" name="テキスト ボックス 36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72390</xdr:rowOff>
    </xdr:from>
    <xdr:to>
      <xdr:col>23</xdr:col>
      <xdr:colOff>516889</xdr:colOff>
      <xdr:row>42</xdr:row>
      <xdr:rowOff>41910</xdr:rowOff>
    </xdr:to>
    <xdr:cxnSp macro="">
      <xdr:nvCxnSpPr>
        <xdr:cNvPr id="363" name="直線コネクタ 362"/>
        <xdr:cNvCxnSpPr/>
      </xdr:nvCxnSpPr>
      <xdr:spPr>
        <a:xfrm flipV="1">
          <a:off x="16318864" y="590169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45737</xdr:rowOff>
    </xdr:from>
    <xdr:ext cx="405111" cy="259045"/>
    <xdr:sp macro="" textlink="">
      <xdr:nvSpPr>
        <xdr:cNvPr id="364" name="【認定こども園・幼稚園・保育所】&#10;有形固定資産減価償却率最小値テキスト"/>
        <xdr:cNvSpPr txBox="1"/>
      </xdr:nvSpPr>
      <xdr:spPr>
        <a:xfrm>
          <a:off x="16408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42</xdr:row>
      <xdr:rowOff>41910</xdr:rowOff>
    </xdr:from>
    <xdr:to>
      <xdr:col>23</xdr:col>
      <xdr:colOff>606425</xdr:colOff>
      <xdr:row>42</xdr:row>
      <xdr:rowOff>41910</xdr:rowOff>
    </xdr:to>
    <xdr:cxnSp macro="">
      <xdr:nvCxnSpPr>
        <xdr:cNvPr id="365" name="直線コネクタ 364"/>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19067</xdr:rowOff>
    </xdr:from>
    <xdr:ext cx="405111" cy="259045"/>
    <xdr:sp macro="" textlink="">
      <xdr:nvSpPr>
        <xdr:cNvPr id="366" name="【認定こども園・幼稚園・保育所】&#10;有形固定資産減価償却率最大値テキスト"/>
        <xdr:cNvSpPr txBox="1"/>
      </xdr:nvSpPr>
      <xdr:spPr>
        <a:xfrm>
          <a:off x="164084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23</xdr:col>
      <xdr:colOff>428625</xdr:colOff>
      <xdr:row>34</xdr:row>
      <xdr:rowOff>72390</xdr:rowOff>
    </xdr:from>
    <xdr:to>
      <xdr:col>23</xdr:col>
      <xdr:colOff>606425</xdr:colOff>
      <xdr:row>34</xdr:row>
      <xdr:rowOff>72390</xdr:rowOff>
    </xdr:to>
    <xdr:cxnSp macro="">
      <xdr:nvCxnSpPr>
        <xdr:cNvPr id="367" name="直線コネクタ 366"/>
        <xdr:cNvCxnSpPr/>
      </xdr:nvCxnSpPr>
      <xdr:spPr>
        <a:xfrm>
          <a:off x="16230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68" name="【認定こども園・幼稚園・保育所】&#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69" name="フローチャート : 判断 368"/>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36830</xdr:rowOff>
    </xdr:from>
    <xdr:to>
      <xdr:col>22</xdr:col>
      <xdr:colOff>415925</xdr:colOff>
      <xdr:row>38</xdr:row>
      <xdr:rowOff>138430</xdr:rowOff>
    </xdr:to>
    <xdr:sp macro="" textlink="">
      <xdr:nvSpPr>
        <xdr:cNvPr id="370" name="フローチャート : 判断 369"/>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1" name="テキスト ボックス 37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2" name="テキスト ボックス 37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3" name="テキスト ボックス 37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4" name="テキスト ボックス 37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5" name="テキスト ボックス 37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13970</xdr:rowOff>
    </xdr:from>
    <xdr:to>
      <xdr:col>22</xdr:col>
      <xdr:colOff>415925</xdr:colOff>
      <xdr:row>39</xdr:row>
      <xdr:rowOff>115570</xdr:rowOff>
    </xdr:to>
    <xdr:sp macro="" textlink="">
      <xdr:nvSpPr>
        <xdr:cNvPr id="376" name="円/楕円 375"/>
        <xdr:cNvSpPr/>
      </xdr:nvSpPr>
      <xdr:spPr>
        <a:xfrm>
          <a:off x="1543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154957</xdr:rowOff>
    </xdr:from>
    <xdr:ext cx="405111" cy="259045"/>
    <xdr:sp macro="" textlink="">
      <xdr:nvSpPr>
        <xdr:cNvPr id="377" name="n_1aveValue【認定こども園・幼稚園・保育所】&#10;有形固定資産減価償却率"/>
        <xdr:cNvSpPr txBox="1"/>
      </xdr:nvSpPr>
      <xdr:spPr>
        <a:xfrm>
          <a:off x="15266043"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106697</xdr:rowOff>
    </xdr:from>
    <xdr:ext cx="405111" cy="259045"/>
    <xdr:sp macro="" textlink="">
      <xdr:nvSpPr>
        <xdr:cNvPr id="378" name="n_1mainValue【認定こども園・幼稚園・保育所】&#10;有形固定資産減価償却率"/>
        <xdr:cNvSpPr txBox="1"/>
      </xdr:nvSpPr>
      <xdr:spPr>
        <a:xfrm>
          <a:off x="15266043"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7" name="テキスト ボックス 3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8" name="直線コネクタ 3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89" name="直線コネクタ 38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90" name="テキスト ボックス 38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1" name="直線コネクタ 39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92" name="テキスト ボックス 39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3" name="直線コネクタ 39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94" name="テキスト ボックス 39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5" name="直線コネクタ 39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96" name="テキスト ボックス 39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7" name="直線コネクタ 39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98" name="テキスト ボックス 39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129540</xdr:rowOff>
    </xdr:from>
    <xdr:to>
      <xdr:col>32</xdr:col>
      <xdr:colOff>186689</xdr:colOff>
      <xdr:row>41</xdr:row>
      <xdr:rowOff>87630</xdr:rowOff>
    </xdr:to>
    <xdr:cxnSp macro="">
      <xdr:nvCxnSpPr>
        <xdr:cNvPr id="402" name="直線コネクタ 401"/>
        <xdr:cNvCxnSpPr/>
      </xdr:nvCxnSpPr>
      <xdr:spPr>
        <a:xfrm flipV="1">
          <a:off x="22160864" y="59588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403"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404" name="直線コネクタ 403"/>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76217</xdr:rowOff>
    </xdr:from>
    <xdr:ext cx="469744" cy="259045"/>
    <xdr:sp macro="" textlink="">
      <xdr:nvSpPr>
        <xdr:cNvPr id="405" name="【認定こども園・幼稚園・保育所】&#10;一人当たり面積最大値テキスト"/>
        <xdr:cNvSpPr txBox="1"/>
      </xdr:nvSpPr>
      <xdr:spPr>
        <a:xfrm>
          <a:off x="22250400" y="573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0.168</a:t>
          </a:r>
          <a:endParaRPr kumimoji="1" lang="ja-JP" altLang="en-US" sz="1000" b="1">
            <a:latin typeface="ＭＳ Ｐゴシック"/>
          </a:endParaRPr>
        </a:p>
      </xdr:txBody>
    </xdr:sp>
    <xdr:clientData/>
  </xdr:oneCellAnchor>
  <xdr:twoCellAnchor>
    <xdr:from>
      <xdr:col>32</xdr:col>
      <xdr:colOff>98425</xdr:colOff>
      <xdr:row>34</xdr:row>
      <xdr:rowOff>129540</xdr:rowOff>
    </xdr:from>
    <xdr:to>
      <xdr:col>32</xdr:col>
      <xdr:colOff>276225</xdr:colOff>
      <xdr:row>34</xdr:row>
      <xdr:rowOff>129540</xdr:rowOff>
    </xdr:to>
    <xdr:cxnSp macro="">
      <xdr:nvCxnSpPr>
        <xdr:cNvPr id="406" name="直線コネクタ 405"/>
        <xdr:cNvCxnSpPr/>
      </xdr:nvCxnSpPr>
      <xdr:spPr>
        <a:xfrm>
          <a:off x="22072600" y="595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83837</xdr:rowOff>
    </xdr:from>
    <xdr:ext cx="469744" cy="259045"/>
    <xdr:sp macro="" textlink="">
      <xdr:nvSpPr>
        <xdr:cNvPr id="407" name="【認定こども園・幼稚園・保育所】&#10;一人当たり面積平均値テキスト"/>
        <xdr:cNvSpPr txBox="1"/>
      </xdr:nvSpPr>
      <xdr:spPr>
        <a:xfrm>
          <a:off x="22250400" y="6427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105410</xdr:rowOff>
    </xdr:from>
    <xdr:to>
      <xdr:col>32</xdr:col>
      <xdr:colOff>238125</xdr:colOff>
      <xdr:row>38</xdr:row>
      <xdr:rowOff>35560</xdr:rowOff>
    </xdr:to>
    <xdr:sp macro="" textlink="">
      <xdr:nvSpPr>
        <xdr:cNvPr id="408" name="フローチャート : 判断 407"/>
        <xdr:cNvSpPr/>
      </xdr:nvSpPr>
      <xdr:spPr>
        <a:xfrm>
          <a:off x="22110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xdr:rowOff>
    </xdr:from>
    <xdr:to>
      <xdr:col>31</xdr:col>
      <xdr:colOff>85725</xdr:colOff>
      <xdr:row>38</xdr:row>
      <xdr:rowOff>111760</xdr:rowOff>
    </xdr:to>
    <xdr:sp macro="" textlink="">
      <xdr:nvSpPr>
        <xdr:cNvPr id="409" name="フローチャート : 判断 408"/>
        <xdr:cNvSpPr/>
      </xdr:nvSpPr>
      <xdr:spPr>
        <a:xfrm>
          <a:off x="21272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0" name="テキスト ボックス 4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1" name="テキスト ボックス 4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2" name="テキスト ボックス 4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3" name="テキスト ボックス 4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4" name="テキスト ボックス 4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44450</xdr:rowOff>
    </xdr:from>
    <xdr:to>
      <xdr:col>31</xdr:col>
      <xdr:colOff>85725</xdr:colOff>
      <xdr:row>33</xdr:row>
      <xdr:rowOff>146050</xdr:rowOff>
    </xdr:to>
    <xdr:sp macro="" textlink="">
      <xdr:nvSpPr>
        <xdr:cNvPr id="415" name="円/楕円 414"/>
        <xdr:cNvSpPr/>
      </xdr:nvSpPr>
      <xdr:spPr>
        <a:xfrm>
          <a:off x="21272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102887</xdr:rowOff>
    </xdr:from>
    <xdr:ext cx="469744" cy="259045"/>
    <xdr:sp macro="" textlink="">
      <xdr:nvSpPr>
        <xdr:cNvPr id="416" name="n_1aveValue【認定こども園・幼稚園・保育所】&#10;一人当たり面積"/>
        <xdr:cNvSpPr txBox="1"/>
      </xdr:nvSpPr>
      <xdr:spPr>
        <a:xfrm>
          <a:off x="21075727"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162577</xdr:rowOff>
    </xdr:from>
    <xdr:ext cx="469744" cy="259045"/>
    <xdr:sp macro="" textlink="">
      <xdr:nvSpPr>
        <xdr:cNvPr id="417" name="n_1mainValue【認定こども園・幼稚園・保育所】&#10;一人当たり面積"/>
        <xdr:cNvSpPr txBox="1"/>
      </xdr:nvSpPr>
      <xdr:spPr>
        <a:xfrm>
          <a:off x="210757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8" name="正方形/長方形 41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9" name="正方形/長方形 41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0" name="正方形/長方形 41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1" name="正方形/長方形 42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2" name="正方形/長方形 42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3" name="正方形/長方形 42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4" name="正方形/長方形 42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5" name="正方形/長方形 42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6" name="テキスト ボックス 42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7" name="直線コネクタ 42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8" name="テキスト ボックス 42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29" name="直線コネクタ 42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0" name="テキスト ボックス 42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1" name="直線コネクタ 43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2" name="テキスト ボックス 43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3" name="直線コネクタ 43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4" name="テキスト ボックス 43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5" name="直線コネクタ 43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6" name="テキスト ボックス 43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7" name="直線コネクタ 43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38" name="テキスト ボックス 43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9" name="直線コネクタ 4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0" name="テキスト ボックス 43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160020</xdr:rowOff>
    </xdr:from>
    <xdr:to>
      <xdr:col>23</xdr:col>
      <xdr:colOff>516889</xdr:colOff>
      <xdr:row>63</xdr:row>
      <xdr:rowOff>91440</xdr:rowOff>
    </xdr:to>
    <xdr:cxnSp macro="">
      <xdr:nvCxnSpPr>
        <xdr:cNvPr id="442" name="直線コネクタ 441"/>
        <xdr:cNvCxnSpPr/>
      </xdr:nvCxnSpPr>
      <xdr:spPr>
        <a:xfrm flipV="1">
          <a:off x="16318864" y="958977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95267</xdr:rowOff>
    </xdr:from>
    <xdr:ext cx="405111" cy="259045"/>
    <xdr:sp macro="" textlink="">
      <xdr:nvSpPr>
        <xdr:cNvPr id="443" name="【学校施設】&#10;有形固定資産減価償却率最小値テキスト"/>
        <xdr:cNvSpPr txBox="1"/>
      </xdr:nvSpPr>
      <xdr:spPr>
        <a:xfrm>
          <a:off x="164084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63</xdr:row>
      <xdr:rowOff>91440</xdr:rowOff>
    </xdr:from>
    <xdr:to>
      <xdr:col>23</xdr:col>
      <xdr:colOff>606425</xdr:colOff>
      <xdr:row>63</xdr:row>
      <xdr:rowOff>91440</xdr:rowOff>
    </xdr:to>
    <xdr:cxnSp macro="">
      <xdr:nvCxnSpPr>
        <xdr:cNvPr id="444" name="直線コネクタ 443"/>
        <xdr:cNvCxnSpPr/>
      </xdr:nvCxnSpPr>
      <xdr:spPr>
        <a:xfrm>
          <a:off x="16230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106697</xdr:rowOff>
    </xdr:from>
    <xdr:ext cx="405111" cy="259045"/>
    <xdr:sp macro="" textlink="">
      <xdr:nvSpPr>
        <xdr:cNvPr id="445" name="【学校施設】&#10;有形固定資産減価償却率最大値テキスト"/>
        <xdr:cNvSpPr txBox="1"/>
      </xdr:nvSpPr>
      <xdr:spPr>
        <a:xfrm>
          <a:off x="16408400"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23</xdr:col>
      <xdr:colOff>428625</xdr:colOff>
      <xdr:row>55</xdr:row>
      <xdr:rowOff>160020</xdr:rowOff>
    </xdr:from>
    <xdr:to>
      <xdr:col>23</xdr:col>
      <xdr:colOff>606425</xdr:colOff>
      <xdr:row>55</xdr:row>
      <xdr:rowOff>160020</xdr:rowOff>
    </xdr:to>
    <xdr:cxnSp macro="">
      <xdr:nvCxnSpPr>
        <xdr:cNvPr id="446" name="直線コネクタ 445"/>
        <xdr:cNvCxnSpPr/>
      </xdr:nvCxnSpPr>
      <xdr:spPr>
        <a:xfrm>
          <a:off x="16230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129557</xdr:rowOff>
    </xdr:from>
    <xdr:ext cx="405111" cy="259045"/>
    <xdr:sp macro="" textlink="">
      <xdr:nvSpPr>
        <xdr:cNvPr id="447" name="【学校施設】&#10;有形固定資産減価償却率平均値テキスト"/>
        <xdr:cNvSpPr txBox="1"/>
      </xdr:nvSpPr>
      <xdr:spPr>
        <a:xfrm>
          <a:off x="16408400" y="1007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151130</xdr:rowOff>
    </xdr:from>
    <xdr:to>
      <xdr:col>23</xdr:col>
      <xdr:colOff>568325</xdr:colOff>
      <xdr:row>59</xdr:row>
      <xdr:rowOff>81280</xdr:rowOff>
    </xdr:to>
    <xdr:sp macro="" textlink="">
      <xdr:nvSpPr>
        <xdr:cNvPr id="448" name="フローチャート : 判断 447"/>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90170</xdr:rowOff>
    </xdr:from>
    <xdr:to>
      <xdr:col>22</xdr:col>
      <xdr:colOff>415925</xdr:colOff>
      <xdr:row>60</xdr:row>
      <xdr:rowOff>20320</xdr:rowOff>
    </xdr:to>
    <xdr:sp macro="" textlink="">
      <xdr:nvSpPr>
        <xdr:cNvPr id="449" name="フローチャート : 判断 448"/>
        <xdr:cNvSpPr/>
      </xdr:nvSpPr>
      <xdr:spPr>
        <a:xfrm>
          <a:off x="15430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0" name="テキスト ボックス 4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1" name="テキスト ボックス 4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2" name="テキスト ボックス 4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3" name="テキスト ボックス 4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4" name="テキスト ボックス 4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166370</xdr:rowOff>
    </xdr:from>
    <xdr:to>
      <xdr:col>22</xdr:col>
      <xdr:colOff>415925</xdr:colOff>
      <xdr:row>61</xdr:row>
      <xdr:rowOff>96520</xdr:rowOff>
    </xdr:to>
    <xdr:sp macro="" textlink="">
      <xdr:nvSpPr>
        <xdr:cNvPr id="455" name="円/楕円 454"/>
        <xdr:cNvSpPr/>
      </xdr:nvSpPr>
      <xdr:spPr>
        <a:xfrm>
          <a:off x="15430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36847</xdr:rowOff>
    </xdr:from>
    <xdr:ext cx="405111" cy="259045"/>
    <xdr:sp macro="" textlink="">
      <xdr:nvSpPr>
        <xdr:cNvPr id="456" name="n_1aveValue【学校施設】&#10;有形固定資産減価償却率"/>
        <xdr:cNvSpPr txBox="1"/>
      </xdr:nvSpPr>
      <xdr:spPr>
        <a:xfrm>
          <a:off x="15266043"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87647</xdr:rowOff>
    </xdr:from>
    <xdr:ext cx="405111" cy="259045"/>
    <xdr:sp macro="" textlink="">
      <xdr:nvSpPr>
        <xdr:cNvPr id="457" name="n_1mainValue【学校施設】&#10;有形固定資産減価償却率"/>
        <xdr:cNvSpPr txBox="1"/>
      </xdr:nvSpPr>
      <xdr:spPr>
        <a:xfrm>
          <a:off x="15266043"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8" name="正方形/長方形 4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9" name="正方形/長方形 4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0" name="正方形/長方形 4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1" name="正方形/長方形 4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2" name="正方形/長方形 4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3" name="正方形/長方形 4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4" name="正方形/長方形 4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5" name="正方形/長方形 4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6" name="テキスト ボックス 4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7" name="直線コネクタ 4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8" name="テキスト ボックス 4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69" name="直線コネクタ 4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70" name="テキスト ボックス 4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71" name="直線コネクタ 4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72" name="テキスト ボックス 4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73" name="直線コネクタ 4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74" name="テキスト ボックス 4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75" name="直線コネクタ 4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76" name="テキスト ボックス 4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77" name="直線コネクタ 4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78" name="テキスト ボックス 4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79" name="直線コネクタ 4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80" name="テキスト ボックス 47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50619</xdr:rowOff>
    </xdr:from>
    <xdr:to>
      <xdr:col>32</xdr:col>
      <xdr:colOff>186689</xdr:colOff>
      <xdr:row>64</xdr:row>
      <xdr:rowOff>50619</xdr:rowOff>
    </xdr:to>
    <xdr:cxnSp macro="">
      <xdr:nvCxnSpPr>
        <xdr:cNvPr id="484" name="直線コネクタ 483"/>
        <xdr:cNvCxnSpPr/>
      </xdr:nvCxnSpPr>
      <xdr:spPr>
        <a:xfrm flipV="1">
          <a:off x="22160864" y="965181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54446</xdr:rowOff>
    </xdr:from>
    <xdr:ext cx="469744" cy="259045"/>
    <xdr:sp macro="" textlink="">
      <xdr:nvSpPr>
        <xdr:cNvPr id="485" name="【学校施設】&#10;一人当たり面積最小値テキスト"/>
        <xdr:cNvSpPr txBox="1"/>
      </xdr:nvSpPr>
      <xdr:spPr>
        <a:xfrm>
          <a:off x="22250400" y="1102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64</xdr:row>
      <xdr:rowOff>50619</xdr:rowOff>
    </xdr:from>
    <xdr:to>
      <xdr:col>32</xdr:col>
      <xdr:colOff>276225</xdr:colOff>
      <xdr:row>64</xdr:row>
      <xdr:rowOff>50619</xdr:rowOff>
    </xdr:to>
    <xdr:cxnSp macro="">
      <xdr:nvCxnSpPr>
        <xdr:cNvPr id="486" name="直線コネクタ 485"/>
        <xdr:cNvCxnSpPr/>
      </xdr:nvCxnSpPr>
      <xdr:spPr>
        <a:xfrm>
          <a:off x="22072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168746</xdr:rowOff>
    </xdr:from>
    <xdr:ext cx="469744" cy="259045"/>
    <xdr:sp macro="" textlink="">
      <xdr:nvSpPr>
        <xdr:cNvPr id="487" name="【学校施設】&#10;一人当たり面積最大値テキスト"/>
        <xdr:cNvSpPr txBox="1"/>
      </xdr:nvSpPr>
      <xdr:spPr>
        <a:xfrm>
          <a:off x="22250400" y="942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32</xdr:col>
      <xdr:colOff>98425</xdr:colOff>
      <xdr:row>56</xdr:row>
      <xdr:rowOff>50619</xdr:rowOff>
    </xdr:from>
    <xdr:to>
      <xdr:col>32</xdr:col>
      <xdr:colOff>276225</xdr:colOff>
      <xdr:row>56</xdr:row>
      <xdr:rowOff>50619</xdr:rowOff>
    </xdr:to>
    <xdr:cxnSp macro="">
      <xdr:nvCxnSpPr>
        <xdr:cNvPr id="488" name="直線コネクタ 487"/>
        <xdr:cNvCxnSpPr/>
      </xdr:nvCxnSpPr>
      <xdr:spPr>
        <a:xfrm>
          <a:off x="22072600" y="965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162758</xdr:rowOff>
    </xdr:from>
    <xdr:ext cx="469744" cy="259045"/>
    <xdr:sp macro="" textlink="">
      <xdr:nvSpPr>
        <xdr:cNvPr id="489" name="【学校施設】&#10;一人当たり面積平均値テキスト"/>
        <xdr:cNvSpPr txBox="1"/>
      </xdr:nvSpPr>
      <xdr:spPr>
        <a:xfrm>
          <a:off x="22250400" y="10621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12881</xdr:rowOff>
    </xdr:from>
    <xdr:to>
      <xdr:col>32</xdr:col>
      <xdr:colOff>238125</xdr:colOff>
      <xdr:row>62</xdr:row>
      <xdr:rowOff>114481</xdr:rowOff>
    </xdr:to>
    <xdr:sp macro="" textlink="">
      <xdr:nvSpPr>
        <xdr:cNvPr id="490" name="フローチャート : 判断 489"/>
        <xdr:cNvSpPr/>
      </xdr:nvSpPr>
      <xdr:spPr>
        <a:xfrm>
          <a:off x="22110700" y="1064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140244</xdr:rowOff>
    </xdr:from>
    <xdr:to>
      <xdr:col>31</xdr:col>
      <xdr:colOff>85725</xdr:colOff>
      <xdr:row>62</xdr:row>
      <xdr:rowOff>70394</xdr:rowOff>
    </xdr:to>
    <xdr:sp macro="" textlink="">
      <xdr:nvSpPr>
        <xdr:cNvPr id="491" name="フローチャート : 判断 490"/>
        <xdr:cNvSpPr/>
      </xdr:nvSpPr>
      <xdr:spPr>
        <a:xfrm>
          <a:off x="21272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2" name="テキスト ボックス 4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3" name="テキスト ボックス 4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4" name="テキスト ボックス 4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5" name="テキスト ボックス 4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6" name="テキスト ボックス 4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47172</xdr:rowOff>
    </xdr:from>
    <xdr:to>
      <xdr:col>31</xdr:col>
      <xdr:colOff>85725</xdr:colOff>
      <xdr:row>59</xdr:row>
      <xdr:rowOff>148772</xdr:rowOff>
    </xdr:to>
    <xdr:sp macro="" textlink="">
      <xdr:nvSpPr>
        <xdr:cNvPr id="497" name="円/楕円 496"/>
        <xdr:cNvSpPr/>
      </xdr:nvSpPr>
      <xdr:spPr>
        <a:xfrm>
          <a:off x="21272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61521</xdr:rowOff>
    </xdr:from>
    <xdr:ext cx="469744" cy="259045"/>
    <xdr:sp macro="" textlink="">
      <xdr:nvSpPr>
        <xdr:cNvPr id="498" name="n_1aveValue【学校施設】&#10;一人当たり面積"/>
        <xdr:cNvSpPr txBox="1"/>
      </xdr:nvSpPr>
      <xdr:spPr>
        <a:xfrm>
          <a:off x="210757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1.278</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165299</xdr:rowOff>
    </xdr:from>
    <xdr:ext cx="469744" cy="259045"/>
    <xdr:sp macro="" textlink="">
      <xdr:nvSpPr>
        <xdr:cNvPr id="499" name="n_1mainValue【学校施設】&#10;一人当たり面積"/>
        <xdr:cNvSpPr txBox="1"/>
      </xdr:nvSpPr>
      <xdr:spPr>
        <a:xfrm>
          <a:off x="21075727" y="993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7" name="正方形/長方形 5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8" name="テキスト ボックス 5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9" name="直線コネクタ 5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0" name="テキスト ボックス 50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1" name="直線コネクタ 51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12" name="テキスト ボックス 51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13" name="直線コネクタ 51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14" name="テキスト ボックス 51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15" name="直線コネクタ 51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16" name="テキスト ボックス 51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17" name="直線コネクタ 51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18" name="テキスト ボックス 51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9" name="直線コネクタ 5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0" name="テキスト ボックス 5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31242</xdr:rowOff>
    </xdr:from>
    <xdr:to>
      <xdr:col>23</xdr:col>
      <xdr:colOff>516889</xdr:colOff>
      <xdr:row>85</xdr:row>
      <xdr:rowOff>122682</xdr:rowOff>
    </xdr:to>
    <xdr:cxnSp macro="">
      <xdr:nvCxnSpPr>
        <xdr:cNvPr id="522" name="直線コネクタ 521"/>
        <xdr:cNvCxnSpPr/>
      </xdr:nvCxnSpPr>
      <xdr:spPr>
        <a:xfrm flipV="1">
          <a:off x="16318864" y="13404342"/>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126509</xdr:rowOff>
    </xdr:from>
    <xdr:ext cx="405111" cy="259045"/>
    <xdr:sp macro="" textlink="">
      <xdr:nvSpPr>
        <xdr:cNvPr id="523" name="【児童館】&#10;有形固定資産減価償却率最小値テキスト"/>
        <xdr:cNvSpPr txBox="1"/>
      </xdr:nvSpPr>
      <xdr:spPr>
        <a:xfrm>
          <a:off x="16408400" y="1469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428625</xdr:colOff>
      <xdr:row>85</xdr:row>
      <xdr:rowOff>122682</xdr:rowOff>
    </xdr:from>
    <xdr:to>
      <xdr:col>23</xdr:col>
      <xdr:colOff>606425</xdr:colOff>
      <xdr:row>85</xdr:row>
      <xdr:rowOff>122682</xdr:rowOff>
    </xdr:to>
    <xdr:cxnSp macro="">
      <xdr:nvCxnSpPr>
        <xdr:cNvPr id="524" name="直線コネクタ 523"/>
        <xdr:cNvCxnSpPr/>
      </xdr:nvCxnSpPr>
      <xdr:spPr>
        <a:xfrm>
          <a:off x="16230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149369</xdr:rowOff>
    </xdr:from>
    <xdr:ext cx="405111" cy="259045"/>
    <xdr:sp macro="" textlink="">
      <xdr:nvSpPr>
        <xdr:cNvPr id="525" name="【児童館】&#10;有形固定資産減価償却率最大値テキスト"/>
        <xdr:cNvSpPr txBox="1"/>
      </xdr:nvSpPr>
      <xdr:spPr>
        <a:xfrm>
          <a:off x="16408400" y="1317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a:t>
          </a:r>
          <a:endParaRPr kumimoji="1" lang="ja-JP" altLang="en-US" sz="1000" b="1">
            <a:latin typeface="ＭＳ Ｐゴシック"/>
          </a:endParaRPr>
        </a:p>
      </xdr:txBody>
    </xdr:sp>
    <xdr:clientData/>
  </xdr:oneCellAnchor>
  <xdr:twoCellAnchor>
    <xdr:from>
      <xdr:col>23</xdr:col>
      <xdr:colOff>428625</xdr:colOff>
      <xdr:row>78</xdr:row>
      <xdr:rowOff>31242</xdr:rowOff>
    </xdr:from>
    <xdr:to>
      <xdr:col>23</xdr:col>
      <xdr:colOff>606425</xdr:colOff>
      <xdr:row>78</xdr:row>
      <xdr:rowOff>31242</xdr:rowOff>
    </xdr:to>
    <xdr:cxnSp macro="">
      <xdr:nvCxnSpPr>
        <xdr:cNvPr id="526" name="直線コネクタ 525"/>
        <xdr:cNvCxnSpPr/>
      </xdr:nvCxnSpPr>
      <xdr:spPr>
        <a:xfrm>
          <a:off x="16230600" y="1340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164609</xdr:rowOff>
    </xdr:from>
    <xdr:ext cx="405111" cy="259045"/>
    <xdr:sp macro="" textlink="">
      <xdr:nvSpPr>
        <xdr:cNvPr id="527" name="【児童館】&#10;有形固定資産減価償却率平均値テキスト"/>
        <xdr:cNvSpPr txBox="1"/>
      </xdr:nvSpPr>
      <xdr:spPr>
        <a:xfrm>
          <a:off x="16408400"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14732</xdr:rowOff>
    </xdr:from>
    <xdr:to>
      <xdr:col>23</xdr:col>
      <xdr:colOff>568325</xdr:colOff>
      <xdr:row>82</xdr:row>
      <xdr:rowOff>116332</xdr:rowOff>
    </xdr:to>
    <xdr:sp macro="" textlink="">
      <xdr:nvSpPr>
        <xdr:cNvPr id="528" name="フローチャート : 判断 527"/>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156463</xdr:rowOff>
    </xdr:from>
    <xdr:to>
      <xdr:col>22</xdr:col>
      <xdr:colOff>415925</xdr:colOff>
      <xdr:row>82</xdr:row>
      <xdr:rowOff>86613</xdr:rowOff>
    </xdr:to>
    <xdr:sp macro="" textlink="">
      <xdr:nvSpPr>
        <xdr:cNvPr id="529" name="フローチャート : 判断 528"/>
        <xdr:cNvSpPr/>
      </xdr:nvSpPr>
      <xdr:spPr>
        <a:xfrm>
          <a:off x="15430500" y="1404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30" name="テキスト ボックス 5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1" name="テキスト ボックス 5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2" name="テキスト ボックス 5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3" name="テキスト ボックス 5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4" name="テキスト ボックス 5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170180</xdr:rowOff>
    </xdr:from>
    <xdr:to>
      <xdr:col>22</xdr:col>
      <xdr:colOff>415925</xdr:colOff>
      <xdr:row>79</xdr:row>
      <xdr:rowOff>100330</xdr:rowOff>
    </xdr:to>
    <xdr:sp macro="" textlink="">
      <xdr:nvSpPr>
        <xdr:cNvPr id="535" name="円/楕円 534"/>
        <xdr:cNvSpPr/>
      </xdr:nvSpPr>
      <xdr:spPr>
        <a:xfrm>
          <a:off x="15430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77740</xdr:rowOff>
    </xdr:from>
    <xdr:ext cx="405111" cy="259045"/>
    <xdr:sp macro="" textlink="">
      <xdr:nvSpPr>
        <xdr:cNvPr id="536" name="n_1aveValue【児童館】&#10;有形固定資産減価償却率"/>
        <xdr:cNvSpPr txBox="1"/>
      </xdr:nvSpPr>
      <xdr:spPr>
        <a:xfrm>
          <a:off x="15266043" y="141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116857</xdr:rowOff>
    </xdr:from>
    <xdr:ext cx="405111" cy="259045"/>
    <xdr:sp macro="" textlink="">
      <xdr:nvSpPr>
        <xdr:cNvPr id="537" name="n_1mainValue【児童館】&#10;有形固定資産減価償却率"/>
        <xdr:cNvSpPr txBox="1"/>
      </xdr:nvSpPr>
      <xdr:spPr>
        <a:xfrm>
          <a:off x="15266043"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5" name="正方形/長方形 5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6" name="テキスト ボックス 5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7" name="直線コネクタ 5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48" name="直線コネクタ 5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49" name="テキスト ボックス 5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0" name="直線コネクタ 5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1" name="テキスト ボックス 5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2" name="直線コネクタ 5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3" name="テキスト ボックス 5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4" name="直線コネクタ 5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5" name="テキスト ボックス 5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56" name="直線コネクタ 5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57" name="テキスト ボックス 5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133350</xdr:rowOff>
    </xdr:from>
    <xdr:to>
      <xdr:col>32</xdr:col>
      <xdr:colOff>186689</xdr:colOff>
      <xdr:row>86</xdr:row>
      <xdr:rowOff>0</xdr:rowOff>
    </xdr:to>
    <xdr:cxnSp macro="">
      <xdr:nvCxnSpPr>
        <xdr:cNvPr id="561" name="直線コネクタ 560"/>
        <xdr:cNvCxnSpPr/>
      </xdr:nvCxnSpPr>
      <xdr:spPr>
        <a:xfrm flipV="1">
          <a:off x="22160864" y="1333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562" name="【児童館】&#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563" name="直線コネクタ 562"/>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80027</xdr:rowOff>
    </xdr:from>
    <xdr:ext cx="469744" cy="259045"/>
    <xdr:sp macro="" textlink="">
      <xdr:nvSpPr>
        <xdr:cNvPr id="564" name="【児童館】&#10;一人当たり面積最大値テキスト"/>
        <xdr:cNvSpPr txBox="1"/>
      </xdr:nvSpPr>
      <xdr:spPr>
        <a:xfrm>
          <a:off x="22250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77</xdr:row>
      <xdr:rowOff>133350</xdr:rowOff>
    </xdr:from>
    <xdr:to>
      <xdr:col>32</xdr:col>
      <xdr:colOff>276225</xdr:colOff>
      <xdr:row>77</xdr:row>
      <xdr:rowOff>133350</xdr:rowOff>
    </xdr:to>
    <xdr:cxnSp macro="">
      <xdr:nvCxnSpPr>
        <xdr:cNvPr id="565" name="直線コネクタ 564"/>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66" name="【児童館】&#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67" name="フローチャート : 判断 566"/>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139700</xdr:rowOff>
    </xdr:from>
    <xdr:to>
      <xdr:col>31</xdr:col>
      <xdr:colOff>85725</xdr:colOff>
      <xdr:row>83</xdr:row>
      <xdr:rowOff>69850</xdr:rowOff>
    </xdr:to>
    <xdr:sp macro="" textlink="">
      <xdr:nvSpPr>
        <xdr:cNvPr id="568" name="フローチャート : 判断 567"/>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9" name="テキスト ボックス 5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0" name="テキスト ボックス 5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1" name="テキスト ボックス 5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2" name="テキスト ボックス 5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3" name="テキスト ボックス 5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6350</xdr:rowOff>
    </xdr:from>
    <xdr:to>
      <xdr:col>31</xdr:col>
      <xdr:colOff>85725</xdr:colOff>
      <xdr:row>85</xdr:row>
      <xdr:rowOff>107950</xdr:rowOff>
    </xdr:to>
    <xdr:sp macro="" textlink="">
      <xdr:nvSpPr>
        <xdr:cNvPr id="574" name="円/楕円 573"/>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86377</xdr:rowOff>
    </xdr:from>
    <xdr:ext cx="469744" cy="259045"/>
    <xdr:sp macro="" textlink="">
      <xdr:nvSpPr>
        <xdr:cNvPr id="575" name="n_1ave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99077</xdr:rowOff>
    </xdr:from>
    <xdr:ext cx="469744" cy="259045"/>
    <xdr:sp macro="" textlink="">
      <xdr:nvSpPr>
        <xdr:cNvPr id="576" name="n_1mainValue【児童館】&#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7" name="正方形/長方形 5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8" name="正方形/長方形 5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9" name="正方形/長方形 5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0" name="正方形/長方形 5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1" name="正方形/長方形 5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2" name="正方形/長方形 5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3" name="正方形/長方形 5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4" name="正方形/長方形 5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5" name="テキスト ボックス 5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6" name="直線コネクタ 5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87" name="テキスト ボックス 58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88" name="直線コネクタ 5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89" name="テキスト ボックス 58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0" name="直線コネクタ 5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1" name="テキスト ボックス 5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2" name="直線コネクタ 5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3" name="テキスト ボックス 5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4" name="直線コネクタ 5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5" name="テキスト ボックス 5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96" name="直線コネクタ 5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97" name="テキスト ボックス 5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98" name="直線コネクタ 5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99" name="テキスト ボックス 59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01" name="テキスト ボックス 60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102326</xdr:rowOff>
    </xdr:from>
    <xdr:to>
      <xdr:col>23</xdr:col>
      <xdr:colOff>516889</xdr:colOff>
      <xdr:row>107</xdr:row>
      <xdr:rowOff>156211</xdr:rowOff>
    </xdr:to>
    <xdr:cxnSp macro="">
      <xdr:nvCxnSpPr>
        <xdr:cNvPr id="603" name="直線コネクタ 602"/>
        <xdr:cNvCxnSpPr/>
      </xdr:nvCxnSpPr>
      <xdr:spPr>
        <a:xfrm flipV="1">
          <a:off x="16318864" y="17247326"/>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160038</xdr:rowOff>
    </xdr:from>
    <xdr:ext cx="405111" cy="259045"/>
    <xdr:sp macro="" textlink="">
      <xdr:nvSpPr>
        <xdr:cNvPr id="604" name="【公民館】&#10;有形固定資産減価償却率最小値テキスト"/>
        <xdr:cNvSpPr txBox="1"/>
      </xdr:nvSpPr>
      <xdr:spPr>
        <a:xfrm>
          <a:off x="164084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23</xdr:col>
      <xdr:colOff>428625</xdr:colOff>
      <xdr:row>107</xdr:row>
      <xdr:rowOff>156211</xdr:rowOff>
    </xdr:from>
    <xdr:to>
      <xdr:col>23</xdr:col>
      <xdr:colOff>606425</xdr:colOff>
      <xdr:row>107</xdr:row>
      <xdr:rowOff>156211</xdr:rowOff>
    </xdr:to>
    <xdr:cxnSp macro="">
      <xdr:nvCxnSpPr>
        <xdr:cNvPr id="605" name="直線コネクタ 604"/>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49003</xdr:rowOff>
    </xdr:from>
    <xdr:ext cx="405111" cy="259045"/>
    <xdr:sp macro="" textlink="">
      <xdr:nvSpPr>
        <xdr:cNvPr id="606" name="【公民館】&#10;有形固定資産減価償却率最大値テキスト"/>
        <xdr:cNvSpPr txBox="1"/>
      </xdr:nvSpPr>
      <xdr:spPr>
        <a:xfrm>
          <a:off x="164084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23</xdr:col>
      <xdr:colOff>428625</xdr:colOff>
      <xdr:row>100</xdr:row>
      <xdr:rowOff>102326</xdr:rowOff>
    </xdr:from>
    <xdr:to>
      <xdr:col>23</xdr:col>
      <xdr:colOff>606425</xdr:colOff>
      <xdr:row>100</xdr:row>
      <xdr:rowOff>102326</xdr:rowOff>
    </xdr:to>
    <xdr:cxnSp macro="">
      <xdr:nvCxnSpPr>
        <xdr:cNvPr id="607" name="直線コネクタ 606"/>
        <xdr:cNvCxnSpPr/>
      </xdr:nvCxnSpPr>
      <xdr:spPr>
        <a:xfrm>
          <a:off x="16230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93634</xdr:rowOff>
    </xdr:from>
    <xdr:ext cx="405111" cy="259045"/>
    <xdr:sp macro="" textlink="">
      <xdr:nvSpPr>
        <xdr:cNvPr id="608" name="【公民館】&#10;有形固定資産減価償却率平均値テキスト"/>
        <xdr:cNvSpPr txBox="1"/>
      </xdr:nvSpPr>
      <xdr:spPr>
        <a:xfrm>
          <a:off x="16408400" y="1809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115207</xdr:rowOff>
    </xdr:from>
    <xdr:to>
      <xdr:col>23</xdr:col>
      <xdr:colOff>568325</xdr:colOff>
      <xdr:row>106</xdr:row>
      <xdr:rowOff>45357</xdr:rowOff>
    </xdr:to>
    <xdr:sp macro="" textlink="">
      <xdr:nvSpPr>
        <xdr:cNvPr id="609" name="フローチャート : 判断 608"/>
        <xdr:cNvSpPr/>
      </xdr:nvSpPr>
      <xdr:spPr>
        <a:xfrm>
          <a:off x="16268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134801</xdr:rowOff>
    </xdr:from>
    <xdr:to>
      <xdr:col>22</xdr:col>
      <xdr:colOff>415925</xdr:colOff>
      <xdr:row>106</xdr:row>
      <xdr:rowOff>64951</xdr:rowOff>
    </xdr:to>
    <xdr:sp macro="" textlink="">
      <xdr:nvSpPr>
        <xdr:cNvPr id="610" name="フローチャート : 判断 609"/>
        <xdr:cNvSpPr/>
      </xdr:nvSpPr>
      <xdr:spPr>
        <a:xfrm>
          <a:off x="15430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11" name="テキスト ボックス 6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2" name="テキスト ボックス 6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3" name="テキスト ボックス 6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4" name="テキスト ボックス 6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5" name="テキスト ボックス 6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79284</xdr:rowOff>
    </xdr:from>
    <xdr:to>
      <xdr:col>22</xdr:col>
      <xdr:colOff>415925</xdr:colOff>
      <xdr:row>108</xdr:row>
      <xdr:rowOff>9434</xdr:rowOff>
    </xdr:to>
    <xdr:sp macro="" textlink="">
      <xdr:nvSpPr>
        <xdr:cNvPr id="616" name="円/楕円 615"/>
        <xdr:cNvSpPr/>
      </xdr:nvSpPr>
      <xdr:spPr>
        <a:xfrm>
          <a:off x="15430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81478</xdr:rowOff>
    </xdr:from>
    <xdr:ext cx="405111" cy="259045"/>
    <xdr:sp macro="" textlink="">
      <xdr:nvSpPr>
        <xdr:cNvPr id="617" name="n_1aveValue【公民館】&#10;有形固定資産減価償却率"/>
        <xdr:cNvSpPr txBox="1"/>
      </xdr:nvSpPr>
      <xdr:spPr>
        <a:xfrm>
          <a:off x="15266043" y="1791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561</xdr:rowOff>
    </xdr:from>
    <xdr:ext cx="405111" cy="259045"/>
    <xdr:sp macro="" textlink="">
      <xdr:nvSpPr>
        <xdr:cNvPr id="618" name="n_1mainValue【公民館】&#10;有形固定資産減価償却率"/>
        <xdr:cNvSpPr txBox="1"/>
      </xdr:nvSpPr>
      <xdr:spPr>
        <a:xfrm>
          <a:off x="15266043"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9" name="正方形/長方形 6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0" name="正方形/長方形 6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1" name="正方形/長方形 6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2" name="正方形/長方形 6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3" name="正方形/長方形 6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4" name="正方形/長方形 6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5" name="正方形/長方形 6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6" name="正方形/長方形 6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7" name="テキスト ボックス 6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8" name="直線コネクタ 6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9" name="テキスト ボックス 62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0" name="直線コネクタ 6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1" name="テキスト ボックス 6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2" name="直線コネクタ 6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3" name="テキスト ボックス 6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4" name="直線コネクタ 6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5" name="テキスト ボックス 6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6" name="直線コネクタ 6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37" name="テキスト ボックス 6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38" name="直線コネクタ 6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39" name="テキスト ボックス 6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0" name="直線コネクタ 6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1" name="テキスト ボックス 6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149679</xdr:rowOff>
    </xdr:from>
    <xdr:to>
      <xdr:col>32</xdr:col>
      <xdr:colOff>186689</xdr:colOff>
      <xdr:row>109</xdr:row>
      <xdr:rowOff>57150</xdr:rowOff>
    </xdr:to>
    <xdr:cxnSp macro="">
      <xdr:nvCxnSpPr>
        <xdr:cNvPr id="645" name="直線コネクタ 644"/>
        <xdr:cNvCxnSpPr/>
      </xdr:nvCxnSpPr>
      <xdr:spPr>
        <a:xfrm flipV="1">
          <a:off x="22160864" y="17123229"/>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60977</xdr:rowOff>
    </xdr:from>
    <xdr:ext cx="469744" cy="259045"/>
    <xdr:sp macro="" textlink="">
      <xdr:nvSpPr>
        <xdr:cNvPr id="646" name="【公民館】&#10;一人当たり面積最小値テキスト"/>
        <xdr:cNvSpPr txBox="1"/>
      </xdr:nvSpPr>
      <xdr:spPr>
        <a:xfrm>
          <a:off x="22250400"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109</xdr:row>
      <xdr:rowOff>57150</xdr:rowOff>
    </xdr:from>
    <xdr:to>
      <xdr:col>32</xdr:col>
      <xdr:colOff>276225</xdr:colOff>
      <xdr:row>109</xdr:row>
      <xdr:rowOff>57150</xdr:rowOff>
    </xdr:to>
    <xdr:cxnSp macro="">
      <xdr:nvCxnSpPr>
        <xdr:cNvPr id="647" name="直線コネクタ 646"/>
        <xdr:cNvCxnSpPr/>
      </xdr:nvCxnSpPr>
      <xdr:spPr>
        <a:xfrm>
          <a:off x="22072600" y="1874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96356</xdr:rowOff>
    </xdr:from>
    <xdr:ext cx="469744" cy="259045"/>
    <xdr:sp macro="" textlink="">
      <xdr:nvSpPr>
        <xdr:cNvPr id="648" name="【公民館】&#10;一人当たり面積最大値テキスト"/>
        <xdr:cNvSpPr txBox="1"/>
      </xdr:nvSpPr>
      <xdr:spPr>
        <a:xfrm>
          <a:off x="222504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99</xdr:row>
      <xdr:rowOff>149679</xdr:rowOff>
    </xdr:from>
    <xdr:to>
      <xdr:col>32</xdr:col>
      <xdr:colOff>276225</xdr:colOff>
      <xdr:row>99</xdr:row>
      <xdr:rowOff>149679</xdr:rowOff>
    </xdr:to>
    <xdr:cxnSp macro="">
      <xdr:nvCxnSpPr>
        <xdr:cNvPr id="649" name="直線コネクタ 648"/>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39206</xdr:rowOff>
    </xdr:from>
    <xdr:ext cx="469744" cy="259045"/>
    <xdr:sp macro="" textlink="">
      <xdr:nvSpPr>
        <xdr:cNvPr id="650" name="【公民館】&#10;一人当たり面積平均値テキスト"/>
        <xdr:cNvSpPr txBox="1"/>
      </xdr:nvSpPr>
      <xdr:spPr>
        <a:xfrm>
          <a:off x="22250400" y="18041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60779</xdr:rowOff>
    </xdr:from>
    <xdr:to>
      <xdr:col>32</xdr:col>
      <xdr:colOff>238125</xdr:colOff>
      <xdr:row>105</xdr:row>
      <xdr:rowOff>162379</xdr:rowOff>
    </xdr:to>
    <xdr:sp macro="" textlink="">
      <xdr:nvSpPr>
        <xdr:cNvPr id="651" name="フローチャート : 判断 650"/>
        <xdr:cNvSpPr/>
      </xdr:nvSpPr>
      <xdr:spPr>
        <a:xfrm>
          <a:off x="221107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166914</xdr:rowOff>
    </xdr:from>
    <xdr:to>
      <xdr:col>31</xdr:col>
      <xdr:colOff>85725</xdr:colOff>
      <xdr:row>105</xdr:row>
      <xdr:rowOff>97064</xdr:rowOff>
    </xdr:to>
    <xdr:sp macro="" textlink="">
      <xdr:nvSpPr>
        <xdr:cNvPr id="652" name="フローチャート : 判断 651"/>
        <xdr:cNvSpPr/>
      </xdr:nvSpPr>
      <xdr:spPr>
        <a:xfrm>
          <a:off x="21272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53" name="テキスト ボックス 6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4" name="テキスト ボックス 6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5" name="テキスト ボックス 6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6" name="テキスト ボックス 6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7" name="テキスト ボックス 6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63500</xdr:rowOff>
    </xdr:from>
    <xdr:to>
      <xdr:col>31</xdr:col>
      <xdr:colOff>85725</xdr:colOff>
      <xdr:row>102</xdr:row>
      <xdr:rowOff>165100</xdr:rowOff>
    </xdr:to>
    <xdr:sp macro="" textlink="">
      <xdr:nvSpPr>
        <xdr:cNvPr id="658" name="円/楕円 657"/>
        <xdr:cNvSpPr/>
      </xdr:nvSpPr>
      <xdr:spPr>
        <a:xfrm>
          <a:off x="21272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88191</xdr:rowOff>
    </xdr:from>
    <xdr:ext cx="469744" cy="259045"/>
    <xdr:sp macro="" textlink="">
      <xdr:nvSpPr>
        <xdr:cNvPr id="659" name="n_1aveValue【公民館】&#10;一人当たり面積"/>
        <xdr:cNvSpPr txBox="1"/>
      </xdr:nvSpPr>
      <xdr:spPr>
        <a:xfrm>
          <a:off x="21075727" y="180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10177</xdr:rowOff>
    </xdr:from>
    <xdr:ext cx="469744" cy="259045"/>
    <xdr:sp macro="" textlink="">
      <xdr:nvSpPr>
        <xdr:cNvPr id="660" name="n_1mainValue【公民館】&#10;一人当たり面積"/>
        <xdr:cNvSpPr txBox="1"/>
      </xdr:nvSpPr>
      <xdr:spPr>
        <a:xfrm>
          <a:off x="21075727" y="173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についての有形固定資産減価償却率は類似団体並みとなっている。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港湾・漁港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についての有形固定資産減価償却率は類似団体よりやや高くなっている。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港湾・漁港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については、一人当たり有形固定資産（償却資産）額が、やや多くなっている。これについては当市の中には海や川または山間の土地があるため、関連する資産が類似団体より多いためと考えられる。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についての一人当たり面積が多いが、これについては、当市が待機児童解消対策など、子育て環境の整備施策に力を入れているためと考えられる。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島根県松江市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204,403
203,114
572.99
98,529,201
97,165,926
1,127,145
55,615,990
120,552,403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119.9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118110</xdr:rowOff>
    </xdr:from>
    <xdr:to>
      <xdr:col>6</xdr:col>
      <xdr:colOff>510540</xdr:colOff>
      <xdr:row>42</xdr:row>
      <xdr:rowOff>83820</xdr:rowOff>
    </xdr:to>
    <xdr:cxnSp macro="">
      <xdr:nvCxnSpPr>
        <xdr:cNvPr id="57" name="直線コネクタ 56"/>
        <xdr:cNvCxnSpPr/>
      </xdr:nvCxnSpPr>
      <xdr:spPr>
        <a:xfrm flipV="1">
          <a:off x="4634865" y="59474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87647</xdr:rowOff>
    </xdr:from>
    <xdr:ext cx="405111" cy="259045"/>
    <xdr:sp macro="" textlink="">
      <xdr:nvSpPr>
        <xdr:cNvPr id="58" name="【図書館】&#10;有形固定資産減価償却率最小値テキスト"/>
        <xdr:cNvSpPr txBox="1"/>
      </xdr:nvSpPr>
      <xdr:spPr>
        <a:xfrm>
          <a:off x="47244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422275</xdr:colOff>
      <xdr:row>42</xdr:row>
      <xdr:rowOff>83820</xdr:rowOff>
    </xdr:from>
    <xdr:to>
      <xdr:col>6</xdr:col>
      <xdr:colOff>600075</xdr:colOff>
      <xdr:row>42</xdr:row>
      <xdr:rowOff>83820</xdr:rowOff>
    </xdr:to>
    <xdr:cxnSp macro="">
      <xdr:nvCxnSpPr>
        <xdr:cNvPr id="59" name="直線コネクタ 58"/>
        <xdr:cNvCxnSpPr/>
      </xdr:nvCxnSpPr>
      <xdr:spPr>
        <a:xfrm>
          <a:off x="4546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64787</xdr:rowOff>
    </xdr:from>
    <xdr:ext cx="405111" cy="259045"/>
    <xdr:sp macro="" textlink="">
      <xdr:nvSpPr>
        <xdr:cNvPr id="60" name="【図書館】&#10;有形固定資産減価償却率最大値テキスト"/>
        <xdr:cNvSpPr txBox="1"/>
      </xdr:nvSpPr>
      <xdr:spPr>
        <a:xfrm>
          <a:off x="4724400" y="572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34</xdr:row>
      <xdr:rowOff>118110</xdr:rowOff>
    </xdr:from>
    <xdr:to>
      <xdr:col>6</xdr:col>
      <xdr:colOff>600075</xdr:colOff>
      <xdr:row>34</xdr:row>
      <xdr:rowOff>118110</xdr:rowOff>
    </xdr:to>
    <xdr:cxnSp macro="">
      <xdr:nvCxnSpPr>
        <xdr:cNvPr id="61" name="直線コネクタ 60"/>
        <xdr:cNvCxnSpPr/>
      </xdr:nvCxnSpPr>
      <xdr:spPr>
        <a:xfrm>
          <a:off x="4546600" y="594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150512</xdr:rowOff>
    </xdr:from>
    <xdr:ext cx="405111" cy="259045"/>
    <xdr:sp macro="" textlink="">
      <xdr:nvSpPr>
        <xdr:cNvPr id="62" name="【図書館】&#10;有形固定資産減価償却率平均値テキスト"/>
        <xdr:cNvSpPr txBox="1"/>
      </xdr:nvSpPr>
      <xdr:spPr>
        <a:xfrm>
          <a:off x="4724400" y="6837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635</xdr:rowOff>
    </xdr:from>
    <xdr:to>
      <xdr:col>6</xdr:col>
      <xdr:colOff>561975</xdr:colOff>
      <xdr:row>40</xdr:row>
      <xdr:rowOff>102235</xdr:rowOff>
    </xdr:to>
    <xdr:sp macro="" textlink="">
      <xdr:nvSpPr>
        <xdr:cNvPr id="63" name="フローチャート : 判断 62"/>
        <xdr:cNvSpPr/>
      </xdr:nvSpPr>
      <xdr:spPr>
        <a:xfrm>
          <a:off x="45847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154322</xdr:rowOff>
    </xdr:from>
    <xdr:ext cx="405111" cy="259045"/>
    <xdr:sp macro="" textlink="">
      <xdr:nvSpPr>
        <xdr:cNvPr id="65"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29210</xdr:rowOff>
    </xdr:from>
    <xdr:to>
      <xdr:col>5</xdr:col>
      <xdr:colOff>409575</xdr:colOff>
      <xdr:row>38</xdr:row>
      <xdr:rowOff>130810</xdr:rowOff>
    </xdr:to>
    <xdr:sp macro="" textlink="">
      <xdr:nvSpPr>
        <xdr:cNvPr id="71" name="円/楕円 70"/>
        <xdr:cNvSpPr/>
      </xdr:nvSpPr>
      <xdr:spPr>
        <a:xfrm>
          <a:off x="3746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147337</xdr:rowOff>
    </xdr:from>
    <xdr:ext cx="405111" cy="259045"/>
    <xdr:sp macro="" textlink="">
      <xdr:nvSpPr>
        <xdr:cNvPr id="72" name="n_1mainValue【図書館】&#10;有形固定資産減価償却率"/>
        <xdr:cNvSpPr txBox="1"/>
      </xdr:nvSpPr>
      <xdr:spPr>
        <a:xfrm>
          <a:off x="3582043"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42</xdr:row>
      <xdr:rowOff>7620</xdr:rowOff>
    </xdr:to>
    <xdr:cxnSp macro="">
      <xdr:nvCxnSpPr>
        <xdr:cNvPr id="95" name="直線コネクタ 94"/>
        <xdr:cNvCxnSpPr/>
      </xdr:nvCxnSpPr>
      <xdr:spPr>
        <a:xfrm flipV="1">
          <a:off x="10476865" y="57912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6"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97" name="直線コネクタ 96"/>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98"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99" name="直線コネクタ 9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100" name="【図書館】&#10;一人当たり面積平均値テキスト"/>
        <xdr:cNvSpPr txBox="1"/>
      </xdr:nvSpPr>
      <xdr:spPr>
        <a:xfrm>
          <a:off x="105664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1" name="フローチャート : 判断 100"/>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82550</xdr:rowOff>
    </xdr:from>
    <xdr:to>
      <xdr:col>14</xdr:col>
      <xdr:colOff>79375</xdr:colOff>
      <xdr:row>38</xdr:row>
      <xdr:rowOff>12700</xdr:rowOff>
    </xdr:to>
    <xdr:sp macro="" textlink="">
      <xdr:nvSpPr>
        <xdr:cNvPr id="102" name="フローチャート : 判断 101"/>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3827</xdr:rowOff>
    </xdr:from>
    <xdr:ext cx="469744" cy="259045"/>
    <xdr:sp macro="" textlink="">
      <xdr:nvSpPr>
        <xdr:cNvPr id="103"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36830</xdr:rowOff>
    </xdr:from>
    <xdr:to>
      <xdr:col>14</xdr:col>
      <xdr:colOff>79375</xdr:colOff>
      <xdr:row>37</xdr:row>
      <xdr:rowOff>138430</xdr:rowOff>
    </xdr:to>
    <xdr:sp macro="" textlink="">
      <xdr:nvSpPr>
        <xdr:cNvPr id="109" name="円/楕円 108"/>
        <xdr:cNvSpPr/>
      </xdr:nvSpPr>
      <xdr:spPr>
        <a:xfrm>
          <a:off x="958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154957</xdr:rowOff>
    </xdr:from>
    <xdr:ext cx="469744" cy="259045"/>
    <xdr:sp macro="" textlink="">
      <xdr:nvSpPr>
        <xdr:cNvPr id="110" name="n_1mainValue【図書館】&#10;一人当たり面積"/>
        <xdr:cNvSpPr txBox="1"/>
      </xdr:nvSpPr>
      <xdr:spPr>
        <a:xfrm>
          <a:off x="93917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16328</xdr:rowOff>
    </xdr:from>
    <xdr:to>
      <xdr:col>6</xdr:col>
      <xdr:colOff>510540</xdr:colOff>
      <xdr:row>63</xdr:row>
      <xdr:rowOff>86541</xdr:rowOff>
    </xdr:to>
    <xdr:cxnSp macro="">
      <xdr:nvCxnSpPr>
        <xdr:cNvPr id="137" name="直線コネクタ 136"/>
        <xdr:cNvCxnSpPr/>
      </xdr:nvCxnSpPr>
      <xdr:spPr>
        <a:xfrm flipV="1">
          <a:off x="4634865" y="9617528"/>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38"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39" name="直線コネクタ 138"/>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134455</xdr:rowOff>
    </xdr:from>
    <xdr:ext cx="405111" cy="259045"/>
    <xdr:sp macro="" textlink="">
      <xdr:nvSpPr>
        <xdr:cNvPr id="140" name="【体育館・プール】&#10;有形固定資産減価償却率最大値テキスト"/>
        <xdr:cNvSpPr txBox="1"/>
      </xdr:nvSpPr>
      <xdr:spPr>
        <a:xfrm>
          <a:off x="4724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56</xdr:row>
      <xdr:rowOff>16328</xdr:rowOff>
    </xdr:from>
    <xdr:to>
      <xdr:col>6</xdr:col>
      <xdr:colOff>600075</xdr:colOff>
      <xdr:row>56</xdr:row>
      <xdr:rowOff>16328</xdr:rowOff>
    </xdr:to>
    <xdr:cxnSp macro="">
      <xdr:nvCxnSpPr>
        <xdr:cNvPr id="141" name="直線コネクタ 140"/>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100710</xdr:rowOff>
    </xdr:from>
    <xdr:ext cx="405111" cy="259045"/>
    <xdr:sp macro="" textlink="">
      <xdr:nvSpPr>
        <xdr:cNvPr id="142" name="【体育館・プール】&#10;有形固定資産減価償却率平均値テキスト"/>
        <xdr:cNvSpPr txBox="1"/>
      </xdr:nvSpPr>
      <xdr:spPr>
        <a:xfrm>
          <a:off x="4724400" y="10044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122283</xdr:rowOff>
    </xdr:from>
    <xdr:to>
      <xdr:col>6</xdr:col>
      <xdr:colOff>561975</xdr:colOff>
      <xdr:row>59</xdr:row>
      <xdr:rowOff>52433</xdr:rowOff>
    </xdr:to>
    <xdr:sp macro="" textlink="">
      <xdr:nvSpPr>
        <xdr:cNvPr id="143" name="フローチャート : 判断 142"/>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145143</xdr:rowOff>
    </xdr:from>
    <xdr:to>
      <xdr:col>5</xdr:col>
      <xdr:colOff>409575</xdr:colOff>
      <xdr:row>59</xdr:row>
      <xdr:rowOff>75293</xdr:rowOff>
    </xdr:to>
    <xdr:sp macro="" textlink="">
      <xdr:nvSpPr>
        <xdr:cNvPr id="144" name="フローチャート : 判断 143"/>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91820</xdr:rowOff>
    </xdr:from>
    <xdr:ext cx="405111" cy="259045"/>
    <xdr:sp macro="" textlink="">
      <xdr:nvSpPr>
        <xdr:cNvPr id="145" name="n_1aveValue【体育館・プール】&#10;有形固定資産減価償却率"/>
        <xdr:cNvSpPr txBox="1"/>
      </xdr:nvSpPr>
      <xdr:spPr>
        <a:xfrm>
          <a:off x="3582043"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42273</xdr:rowOff>
    </xdr:from>
    <xdr:to>
      <xdr:col>5</xdr:col>
      <xdr:colOff>409575</xdr:colOff>
      <xdr:row>61</xdr:row>
      <xdr:rowOff>143873</xdr:rowOff>
    </xdr:to>
    <xdr:sp macro="" textlink="">
      <xdr:nvSpPr>
        <xdr:cNvPr id="151" name="円/楕円 150"/>
        <xdr:cNvSpPr/>
      </xdr:nvSpPr>
      <xdr:spPr>
        <a:xfrm>
          <a:off x="3746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135000</xdr:rowOff>
    </xdr:from>
    <xdr:ext cx="405111" cy="259045"/>
    <xdr:sp macro="" textlink="">
      <xdr:nvSpPr>
        <xdr:cNvPr id="152" name="n_1mainValue【体育館・プール】&#10;有形固定資産減価償却率"/>
        <xdr:cNvSpPr txBox="1"/>
      </xdr:nvSpPr>
      <xdr:spPr>
        <a:xfrm>
          <a:off x="3582043"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129540</xdr:rowOff>
    </xdr:to>
    <xdr:cxnSp macro="">
      <xdr:nvCxnSpPr>
        <xdr:cNvPr id="176" name="直線コネクタ 175"/>
        <xdr:cNvCxnSpPr/>
      </xdr:nvCxnSpPr>
      <xdr:spPr>
        <a:xfrm flipV="1">
          <a:off x="10476865" y="962406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133367</xdr:rowOff>
    </xdr:from>
    <xdr:ext cx="469744" cy="259045"/>
    <xdr:sp macro="" textlink="">
      <xdr:nvSpPr>
        <xdr:cNvPr id="177" name="【体育館・プール】&#10;一人当たり面積最小値テキスト"/>
        <xdr:cNvSpPr txBox="1"/>
      </xdr:nvSpPr>
      <xdr:spPr>
        <a:xfrm>
          <a:off x="1056640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129540</xdr:rowOff>
    </xdr:from>
    <xdr:to>
      <xdr:col>15</xdr:col>
      <xdr:colOff>269875</xdr:colOff>
      <xdr:row>63</xdr:row>
      <xdr:rowOff>129540</xdr:rowOff>
    </xdr:to>
    <xdr:cxnSp macro="">
      <xdr:nvCxnSpPr>
        <xdr:cNvPr id="178" name="直線コネクタ 177"/>
        <xdr:cNvCxnSpPr/>
      </xdr:nvCxnSpPr>
      <xdr:spPr>
        <a:xfrm>
          <a:off x="10388600" y="1093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79"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80" name="直線コネクタ 179"/>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38117</xdr:rowOff>
    </xdr:from>
    <xdr:ext cx="469744" cy="259045"/>
    <xdr:sp macro="" textlink="">
      <xdr:nvSpPr>
        <xdr:cNvPr id="181" name="【体育館・プール】&#10;一人当たり面積平均値テキスト"/>
        <xdr:cNvSpPr txBox="1"/>
      </xdr:nvSpPr>
      <xdr:spPr>
        <a:xfrm>
          <a:off x="105664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59690</xdr:rowOff>
    </xdr:from>
    <xdr:to>
      <xdr:col>15</xdr:col>
      <xdr:colOff>231775</xdr:colOff>
      <xdr:row>61</xdr:row>
      <xdr:rowOff>161290</xdr:rowOff>
    </xdr:to>
    <xdr:sp macro="" textlink="">
      <xdr:nvSpPr>
        <xdr:cNvPr id="182" name="フローチャート : 判断 181"/>
        <xdr:cNvSpPr/>
      </xdr:nvSpPr>
      <xdr:spPr>
        <a:xfrm>
          <a:off x="104267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44450</xdr:rowOff>
    </xdr:from>
    <xdr:to>
      <xdr:col>14</xdr:col>
      <xdr:colOff>79375</xdr:colOff>
      <xdr:row>61</xdr:row>
      <xdr:rowOff>146050</xdr:rowOff>
    </xdr:to>
    <xdr:sp macro="" textlink="">
      <xdr:nvSpPr>
        <xdr:cNvPr id="183" name="フローチャート : 判断 182"/>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137177</xdr:rowOff>
    </xdr:from>
    <xdr:ext cx="469744" cy="259045"/>
    <xdr:sp macro="" textlink="">
      <xdr:nvSpPr>
        <xdr:cNvPr id="184" name="n_1aveValue【体育館・プール】&#10;一人当たり面積"/>
        <xdr:cNvSpPr txBox="1"/>
      </xdr:nvSpPr>
      <xdr:spPr>
        <a:xfrm>
          <a:off x="9391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59690</xdr:rowOff>
    </xdr:from>
    <xdr:to>
      <xdr:col>14</xdr:col>
      <xdr:colOff>79375</xdr:colOff>
      <xdr:row>58</xdr:row>
      <xdr:rowOff>161290</xdr:rowOff>
    </xdr:to>
    <xdr:sp macro="" textlink="">
      <xdr:nvSpPr>
        <xdr:cNvPr id="190" name="円/楕円 189"/>
        <xdr:cNvSpPr/>
      </xdr:nvSpPr>
      <xdr:spPr>
        <a:xfrm>
          <a:off x="9588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6367</xdr:rowOff>
    </xdr:from>
    <xdr:ext cx="469744" cy="259045"/>
    <xdr:sp macro="" textlink="">
      <xdr:nvSpPr>
        <xdr:cNvPr id="191" name="n_1mainValue【体育館・プール】&#10;一人当たり面積"/>
        <xdr:cNvSpPr txBox="1"/>
      </xdr:nvSpPr>
      <xdr:spPr>
        <a:xfrm>
          <a:off x="9391727" y="977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0" name="テキスト ボックス 20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84</xdr:row>
      <xdr:rowOff>102108</xdr:rowOff>
    </xdr:to>
    <xdr:cxnSp macro="">
      <xdr:nvCxnSpPr>
        <xdr:cNvPr id="214" name="直線コネクタ 213"/>
        <xdr:cNvCxnSpPr/>
      </xdr:nvCxnSpPr>
      <xdr:spPr>
        <a:xfrm flipV="1">
          <a:off x="4634865" y="13285470"/>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105935</xdr:rowOff>
    </xdr:from>
    <xdr:ext cx="405111" cy="259045"/>
    <xdr:sp macro="" textlink="">
      <xdr:nvSpPr>
        <xdr:cNvPr id="215" name="【福祉施設】&#10;有形固定資産減価償却率最小値テキスト"/>
        <xdr:cNvSpPr txBox="1"/>
      </xdr:nvSpPr>
      <xdr:spPr>
        <a:xfrm>
          <a:off x="4724400" y="1450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84</xdr:row>
      <xdr:rowOff>102108</xdr:rowOff>
    </xdr:from>
    <xdr:to>
      <xdr:col>6</xdr:col>
      <xdr:colOff>600075</xdr:colOff>
      <xdr:row>84</xdr:row>
      <xdr:rowOff>102108</xdr:rowOff>
    </xdr:to>
    <xdr:cxnSp macro="">
      <xdr:nvCxnSpPr>
        <xdr:cNvPr id="216" name="直線コネクタ 215"/>
        <xdr:cNvCxnSpPr/>
      </xdr:nvCxnSpPr>
      <xdr:spPr>
        <a:xfrm>
          <a:off x="4546600" y="1450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217"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218" name="直線コネクタ 217"/>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27449</xdr:rowOff>
    </xdr:from>
    <xdr:ext cx="405111" cy="259045"/>
    <xdr:sp macro="" textlink="">
      <xdr:nvSpPr>
        <xdr:cNvPr id="219" name="【福祉施設】&#10;有形固定資産減価償却率平均値テキスト"/>
        <xdr:cNvSpPr txBox="1"/>
      </xdr:nvSpPr>
      <xdr:spPr>
        <a:xfrm>
          <a:off x="4724400" y="14086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49022</xdr:rowOff>
    </xdr:from>
    <xdr:to>
      <xdr:col>6</xdr:col>
      <xdr:colOff>561975</xdr:colOff>
      <xdr:row>82</xdr:row>
      <xdr:rowOff>150622</xdr:rowOff>
    </xdr:to>
    <xdr:sp macro="" textlink="">
      <xdr:nvSpPr>
        <xdr:cNvPr id="220" name="フローチャート : 判断 219"/>
        <xdr:cNvSpPr/>
      </xdr:nvSpPr>
      <xdr:spPr>
        <a:xfrm>
          <a:off x="4584700" y="1410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83313</xdr:rowOff>
    </xdr:from>
    <xdr:to>
      <xdr:col>5</xdr:col>
      <xdr:colOff>409575</xdr:colOff>
      <xdr:row>83</xdr:row>
      <xdr:rowOff>13463</xdr:rowOff>
    </xdr:to>
    <xdr:sp macro="" textlink="">
      <xdr:nvSpPr>
        <xdr:cNvPr id="221" name="フローチャート : 判断 220"/>
        <xdr:cNvSpPr/>
      </xdr:nvSpPr>
      <xdr:spPr>
        <a:xfrm>
          <a:off x="3746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4590</xdr:rowOff>
    </xdr:from>
    <xdr:ext cx="405111" cy="259045"/>
    <xdr:sp macro="" textlink="">
      <xdr:nvSpPr>
        <xdr:cNvPr id="222" name="n_1aveValue【福祉施設】&#10;有形固定資産減価償却率"/>
        <xdr:cNvSpPr txBox="1"/>
      </xdr:nvSpPr>
      <xdr:spPr>
        <a:xfrm>
          <a:off x="3582043"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37592</xdr:rowOff>
    </xdr:from>
    <xdr:to>
      <xdr:col>5</xdr:col>
      <xdr:colOff>409575</xdr:colOff>
      <xdr:row>78</xdr:row>
      <xdr:rowOff>139192</xdr:rowOff>
    </xdr:to>
    <xdr:sp macro="" textlink="">
      <xdr:nvSpPr>
        <xdr:cNvPr id="228" name="円/楕円 227"/>
        <xdr:cNvSpPr/>
      </xdr:nvSpPr>
      <xdr:spPr>
        <a:xfrm>
          <a:off x="3746500" y="1341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155719</xdr:rowOff>
    </xdr:from>
    <xdr:ext cx="405111" cy="259045"/>
    <xdr:sp macro="" textlink="">
      <xdr:nvSpPr>
        <xdr:cNvPr id="229" name="n_1mainValue【福祉施設】&#10;有形固定資産減価償却率"/>
        <xdr:cNvSpPr txBox="1"/>
      </xdr:nvSpPr>
      <xdr:spPr>
        <a:xfrm>
          <a:off x="3582043" y="1318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0" name="直線コネクタ 23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1" name="テキスト ボックス 24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2" name="直線コネクタ 24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3" name="テキスト ボックス 24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6" name="直線コネクタ 24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7" name="テキスト ボックス 24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8" name="直線コネクタ 24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9" name="テキスト ボックス 24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158750</xdr:rowOff>
    </xdr:from>
    <xdr:to>
      <xdr:col>15</xdr:col>
      <xdr:colOff>180340</xdr:colOff>
      <xdr:row>85</xdr:row>
      <xdr:rowOff>57150</xdr:rowOff>
    </xdr:to>
    <xdr:cxnSp macro="">
      <xdr:nvCxnSpPr>
        <xdr:cNvPr id="253" name="直線コネクタ 252"/>
        <xdr:cNvCxnSpPr/>
      </xdr:nvCxnSpPr>
      <xdr:spPr>
        <a:xfrm flipV="1">
          <a:off x="10476865" y="133604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60977</xdr:rowOff>
    </xdr:from>
    <xdr:ext cx="469744" cy="259045"/>
    <xdr:sp macro="" textlink="">
      <xdr:nvSpPr>
        <xdr:cNvPr id="254" name="【福祉施設】&#10;一人当たり面積最小値テキスト"/>
        <xdr:cNvSpPr txBox="1"/>
      </xdr:nvSpPr>
      <xdr:spPr>
        <a:xfrm>
          <a:off x="10566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85</xdr:row>
      <xdr:rowOff>57150</xdr:rowOff>
    </xdr:from>
    <xdr:to>
      <xdr:col>15</xdr:col>
      <xdr:colOff>269875</xdr:colOff>
      <xdr:row>85</xdr:row>
      <xdr:rowOff>57150</xdr:rowOff>
    </xdr:to>
    <xdr:cxnSp macro="">
      <xdr:nvCxnSpPr>
        <xdr:cNvPr id="255" name="直線コネクタ 254"/>
        <xdr:cNvCxnSpPr/>
      </xdr:nvCxnSpPr>
      <xdr:spPr>
        <a:xfrm>
          <a:off x="10388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105427</xdr:rowOff>
    </xdr:from>
    <xdr:ext cx="469744" cy="259045"/>
    <xdr:sp macro="" textlink="">
      <xdr:nvSpPr>
        <xdr:cNvPr id="256" name="【福祉施設】&#10;一人当たり面積最大値テキスト"/>
        <xdr:cNvSpPr txBox="1"/>
      </xdr:nvSpPr>
      <xdr:spPr>
        <a:xfrm>
          <a:off x="105664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15</xdr:col>
      <xdr:colOff>92075</xdr:colOff>
      <xdr:row>77</xdr:row>
      <xdr:rowOff>158750</xdr:rowOff>
    </xdr:from>
    <xdr:to>
      <xdr:col>15</xdr:col>
      <xdr:colOff>269875</xdr:colOff>
      <xdr:row>77</xdr:row>
      <xdr:rowOff>158750</xdr:rowOff>
    </xdr:to>
    <xdr:cxnSp macro="">
      <xdr:nvCxnSpPr>
        <xdr:cNvPr id="257" name="直線コネクタ 256"/>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105427</xdr:rowOff>
    </xdr:from>
    <xdr:ext cx="469744" cy="259045"/>
    <xdr:sp macro="" textlink="">
      <xdr:nvSpPr>
        <xdr:cNvPr id="258" name="【福祉施設】&#10;一人当たり面積平均値テキスト"/>
        <xdr:cNvSpPr txBox="1"/>
      </xdr:nvSpPr>
      <xdr:spPr>
        <a:xfrm>
          <a:off x="10566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127000</xdr:rowOff>
    </xdr:from>
    <xdr:to>
      <xdr:col>15</xdr:col>
      <xdr:colOff>231775</xdr:colOff>
      <xdr:row>83</xdr:row>
      <xdr:rowOff>57150</xdr:rowOff>
    </xdr:to>
    <xdr:sp macro="" textlink="">
      <xdr:nvSpPr>
        <xdr:cNvPr id="259" name="フローチャート : 判断 258"/>
        <xdr:cNvSpPr/>
      </xdr:nvSpPr>
      <xdr:spPr>
        <a:xfrm>
          <a:off x="10426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31750</xdr:rowOff>
    </xdr:from>
    <xdr:to>
      <xdr:col>14</xdr:col>
      <xdr:colOff>79375</xdr:colOff>
      <xdr:row>83</xdr:row>
      <xdr:rowOff>133350</xdr:rowOff>
    </xdr:to>
    <xdr:sp macro="" textlink="">
      <xdr:nvSpPr>
        <xdr:cNvPr id="260" name="フローチャート : 判断 259"/>
        <xdr:cNvSpPr/>
      </xdr:nvSpPr>
      <xdr:spPr>
        <a:xfrm>
          <a:off x="9588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149877</xdr:rowOff>
    </xdr:from>
    <xdr:ext cx="469744" cy="259045"/>
    <xdr:sp macro="" textlink="">
      <xdr:nvSpPr>
        <xdr:cNvPr id="261" name="n_1aveValue【福祉施設】&#10;一人当たり面積"/>
        <xdr:cNvSpPr txBox="1"/>
      </xdr:nvSpPr>
      <xdr:spPr>
        <a:xfrm>
          <a:off x="93917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57150</xdr:rowOff>
    </xdr:from>
    <xdr:to>
      <xdr:col>14</xdr:col>
      <xdr:colOff>79375</xdr:colOff>
      <xdr:row>85</xdr:row>
      <xdr:rowOff>158750</xdr:rowOff>
    </xdr:to>
    <xdr:sp macro="" textlink="">
      <xdr:nvSpPr>
        <xdr:cNvPr id="267" name="円/楕円 266"/>
        <xdr:cNvSpPr/>
      </xdr:nvSpPr>
      <xdr:spPr>
        <a:xfrm>
          <a:off x="9588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149877</xdr:rowOff>
    </xdr:from>
    <xdr:ext cx="469744" cy="259045"/>
    <xdr:sp macro="" textlink="">
      <xdr:nvSpPr>
        <xdr:cNvPr id="268" name="n_1mainValue【福祉施設】&#10;一人当たり面積"/>
        <xdr:cNvSpPr txBox="1"/>
      </xdr:nvSpPr>
      <xdr:spPr>
        <a:xfrm>
          <a:off x="93917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7" name="テキスト ボックス 2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8" name="直線コネクタ 2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9" name="テキスト ボックス 27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0" name="直線コネクタ 27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1" name="テキスト ボックス 28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2" name="直線コネクタ 28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3" name="テキスト ボックス 28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4" name="直線コネクタ 28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5" name="テキスト ボックス 28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6" name="直線コネクタ 28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7" name="テキスト ボックス 28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8" name="直線コネクタ 28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9" name="テキスト ボックス 28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0" name="直線コネクタ 2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1" name="テキスト ボックス 29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30480</xdr:rowOff>
    </xdr:from>
    <xdr:to>
      <xdr:col>6</xdr:col>
      <xdr:colOff>510540</xdr:colOff>
      <xdr:row>107</xdr:row>
      <xdr:rowOff>114300</xdr:rowOff>
    </xdr:to>
    <xdr:cxnSp macro="">
      <xdr:nvCxnSpPr>
        <xdr:cNvPr id="293" name="直線コネクタ 292"/>
        <xdr:cNvCxnSpPr/>
      </xdr:nvCxnSpPr>
      <xdr:spPr>
        <a:xfrm flipV="1">
          <a:off x="4634865" y="1717548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118127</xdr:rowOff>
    </xdr:from>
    <xdr:ext cx="405111" cy="259045"/>
    <xdr:sp macro="" textlink="">
      <xdr:nvSpPr>
        <xdr:cNvPr id="294" name="【市民会館】&#10;有形固定資産減価償却率最小値テキスト"/>
        <xdr:cNvSpPr txBox="1"/>
      </xdr:nvSpPr>
      <xdr:spPr>
        <a:xfrm>
          <a:off x="472440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107</xdr:row>
      <xdr:rowOff>114300</xdr:rowOff>
    </xdr:from>
    <xdr:to>
      <xdr:col>6</xdr:col>
      <xdr:colOff>600075</xdr:colOff>
      <xdr:row>107</xdr:row>
      <xdr:rowOff>114300</xdr:rowOff>
    </xdr:to>
    <xdr:cxnSp macro="">
      <xdr:nvCxnSpPr>
        <xdr:cNvPr id="295" name="直線コネクタ 294"/>
        <xdr:cNvCxnSpPr/>
      </xdr:nvCxnSpPr>
      <xdr:spPr>
        <a:xfrm>
          <a:off x="4546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148607</xdr:rowOff>
    </xdr:from>
    <xdr:ext cx="405111" cy="259045"/>
    <xdr:sp macro="" textlink="">
      <xdr:nvSpPr>
        <xdr:cNvPr id="296" name="【市民会館】&#10;有形固定資産減価償却率最大値テキスト"/>
        <xdr:cNvSpPr txBox="1"/>
      </xdr:nvSpPr>
      <xdr:spPr>
        <a:xfrm>
          <a:off x="47244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6</xdr:col>
      <xdr:colOff>422275</xdr:colOff>
      <xdr:row>100</xdr:row>
      <xdr:rowOff>30480</xdr:rowOff>
    </xdr:from>
    <xdr:to>
      <xdr:col>6</xdr:col>
      <xdr:colOff>600075</xdr:colOff>
      <xdr:row>100</xdr:row>
      <xdr:rowOff>30480</xdr:rowOff>
    </xdr:to>
    <xdr:cxnSp macro="">
      <xdr:nvCxnSpPr>
        <xdr:cNvPr id="297" name="直線コネクタ 296"/>
        <xdr:cNvCxnSpPr/>
      </xdr:nvCxnSpPr>
      <xdr:spPr>
        <a:xfrm>
          <a:off x="4546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11447</xdr:rowOff>
    </xdr:from>
    <xdr:ext cx="405111" cy="259045"/>
    <xdr:sp macro="" textlink="">
      <xdr:nvSpPr>
        <xdr:cNvPr id="298" name="【市民会館】&#10;有形固定資産減価償却率平均値テキスト"/>
        <xdr:cNvSpPr txBox="1"/>
      </xdr:nvSpPr>
      <xdr:spPr>
        <a:xfrm>
          <a:off x="47244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33020</xdr:rowOff>
    </xdr:from>
    <xdr:to>
      <xdr:col>6</xdr:col>
      <xdr:colOff>561975</xdr:colOff>
      <xdr:row>105</xdr:row>
      <xdr:rowOff>134620</xdr:rowOff>
    </xdr:to>
    <xdr:sp macro="" textlink="">
      <xdr:nvSpPr>
        <xdr:cNvPr id="299" name="フローチャート : 判断 298"/>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21589</xdr:rowOff>
    </xdr:from>
    <xdr:to>
      <xdr:col>5</xdr:col>
      <xdr:colOff>409575</xdr:colOff>
      <xdr:row>105</xdr:row>
      <xdr:rowOff>123189</xdr:rowOff>
    </xdr:to>
    <xdr:sp macro="" textlink="">
      <xdr:nvSpPr>
        <xdr:cNvPr id="300" name="フローチャート : 判断 299"/>
        <xdr:cNvSpPr/>
      </xdr:nvSpPr>
      <xdr:spPr>
        <a:xfrm>
          <a:off x="3746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139716</xdr:rowOff>
    </xdr:from>
    <xdr:ext cx="405111" cy="259045"/>
    <xdr:sp macro="" textlink="">
      <xdr:nvSpPr>
        <xdr:cNvPr id="301" name="n_1aveValue【市民会館】&#10;有形固定資産減価償却率"/>
        <xdr:cNvSpPr txBox="1"/>
      </xdr:nvSpPr>
      <xdr:spPr>
        <a:xfrm>
          <a:off x="3582043"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2" name="テキスト ボックス 3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3" name="テキスト ボックス 3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4" name="テキスト ボックス 3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5" name="テキスト ボックス 3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6" name="テキスト ボックス 3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97789</xdr:rowOff>
    </xdr:from>
    <xdr:to>
      <xdr:col>5</xdr:col>
      <xdr:colOff>409575</xdr:colOff>
      <xdr:row>106</xdr:row>
      <xdr:rowOff>27939</xdr:rowOff>
    </xdr:to>
    <xdr:sp macro="" textlink="">
      <xdr:nvSpPr>
        <xdr:cNvPr id="307" name="円/楕円 306"/>
        <xdr:cNvSpPr/>
      </xdr:nvSpPr>
      <xdr:spPr>
        <a:xfrm>
          <a:off x="3746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19066</xdr:rowOff>
    </xdr:from>
    <xdr:ext cx="405111" cy="259045"/>
    <xdr:sp macro="" textlink="">
      <xdr:nvSpPr>
        <xdr:cNvPr id="308" name="n_1mainValue【市民会館】&#10;有形固定資産減価償却率"/>
        <xdr:cNvSpPr txBox="1"/>
      </xdr:nvSpPr>
      <xdr:spPr>
        <a:xfrm>
          <a:off x="3582043"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6" name="正方形/長方形 3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7" name="テキスト ボックス 3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8" name="直線コネクタ 3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76200</xdr:rowOff>
    </xdr:from>
    <xdr:to>
      <xdr:col>16</xdr:col>
      <xdr:colOff>307975</xdr:colOff>
      <xdr:row>109</xdr:row>
      <xdr:rowOff>76200</xdr:rowOff>
    </xdr:to>
    <xdr:cxnSp macro="">
      <xdr:nvCxnSpPr>
        <xdr:cNvPr id="319" name="直線コネクタ 318"/>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320" name="テキスト ボックス 319"/>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21" name="直線コネクタ 32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22" name="テキスト ボックス 321"/>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323" name="直線コネクタ 322"/>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324" name="テキスト ボックス 323"/>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5" name="直線コネクタ 3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6" name="テキスト ボックス 3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327" name="直線コネクタ 326"/>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328" name="テキスト ボックス 327"/>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29" name="直線コネクタ 32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30" name="テキスト ボックス 329"/>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331" name="直線コネクタ 330"/>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332" name="テキスト ボックス 331"/>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9525</xdr:rowOff>
    </xdr:from>
    <xdr:to>
      <xdr:col>15</xdr:col>
      <xdr:colOff>180340</xdr:colOff>
      <xdr:row>108</xdr:row>
      <xdr:rowOff>57150</xdr:rowOff>
    </xdr:to>
    <xdr:cxnSp macro="">
      <xdr:nvCxnSpPr>
        <xdr:cNvPr id="336" name="直線コネクタ 335"/>
        <xdr:cNvCxnSpPr/>
      </xdr:nvCxnSpPr>
      <xdr:spPr>
        <a:xfrm flipV="1">
          <a:off x="10476865" y="171545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60977</xdr:rowOff>
    </xdr:from>
    <xdr:ext cx="469744" cy="259045"/>
    <xdr:sp macro="" textlink="">
      <xdr:nvSpPr>
        <xdr:cNvPr id="337" name="【市民会館】&#10;一人当たり面積最小値テキスト"/>
        <xdr:cNvSpPr txBox="1"/>
      </xdr:nvSpPr>
      <xdr:spPr>
        <a:xfrm>
          <a:off x="10566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108</xdr:row>
      <xdr:rowOff>57150</xdr:rowOff>
    </xdr:from>
    <xdr:to>
      <xdr:col>15</xdr:col>
      <xdr:colOff>269875</xdr:colOff>
      <xdr:row>108</xdr:row>
      <xdr:rowOff>57150</xdr:rowOff>
    </xdr:to>
    <xdr:cxnSp macro="">
      <xdr:nvCxnSpPr>
        <xdr:cNvPr id="338" name="直線コネクタ 337"/>
        <xdr:cNvCxnSpPr/>
      </xdr:nvCxnSpPr>
      <xdr:spPr>
        <a:xfrm>
          <a:off x="10388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127652</xdr:rowOff>
    </xdr:from>
    <xdr:ext cx="469744" cy="259045"/>
    <xdr:sp macro="" textlink="">
      <xdr:nvSpPr>
        <xdr:cNvPr id="339" name="【市民会館】&#10;一人当たり面積最大値テキスト"/>
        <xdr:cNvSpPr txBox="1"/>
      </xdr:nvSpPr>
      <xdr:spPr>
        <a:xfrm>
          <a:off x="10566400" y="169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100</xdr:row>
      <xdr:rowOff>9525</xdr:rowOff>
    </xdr:from>
    <xdr:to>
      <xdr:col>15</xdr:col>
      <xdr:colOff>269875</xdr:colOff>
      <xdr:row>100</xdr:row>
      <xdr:rowOff>9525</xdr:rowOff>
    </xdr:to>
    <xdr:cxnSp macro="">
      <xdr:nvCxnSpPr>
        <xdr:cNvPr id="340" name="直線コネクタ 339"/>
        <xdr:cNvCxnSpPr/>
      </xdr:nvCxnSpPr>
      <xdr:spPr>
        <a:xfrm>
          <a:off x="10388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118127</xdr:rowOff>
    </xdr:from>
    <xdr:ext cx="469744" cy="259045"/>
    <xdr:sp macro="" textlink="">
      <xdr:nvSpPr>
        <xdr:cNvPr id="341" name="【市民会館】&#10;一人当たり面積平均値テキスト"/>
        <xdr:cNvSpPr txBox="1"/>
      </xdr:nvSpPr>
      <xdr:spPr>
        <a:xfrm>
          <a:off x="105664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139700</xdr:rowOff>
    </xdr:from>
    <xdr:to>
      <xdr:col>15</xdr:col>
      <xdr:colOff>231775</xdr:colOff>
      <xdr:row>105</xdr:row>
      <xdr:rowOff>69850</xdr:rowOff>
    </xdr:to>
    <xdr:sp macro="" textlink="">
      <xdr:nvSpPr>
        <xdr:cNvPr id="342" name="フローチャート : 判断 341"/>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25400</xdr:rowOff>
    </xdr:from>
    <xdr:to>
      <xdr:col>14</xdr:col>
      <xdr:colOff>79375</xdr:colOff>
      <xdr:row>105</xdr:row>
      <xdr:rowOff>127000</xdr:rowOff>
    </xdr:to>
    <xdr:sp macro="" textlink="">
      <xdr:nvSpPr>
        <xdr:cNvPr id="343" name="フローチャート : 判断 342"/>
        <xdr:cNvSpPr/>
      </xdr:nvSpPr>
      <xdr:spPr>
        <a:xfrm>
          <a:off x="958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118127</xdr:rowOff>
    </xdr:from>
    <xdr:ext cx="469744" cy="259045"/>
    <xdr:sp macro="" textlink="">
      <xdr:nvSpPr>
        <xdr:cNvPr id="344" name="n_1aveValue【市民会館】&#10;一人当たり面積"/>
        <xdr:cNvSpPr txBox="1"/>
      </xdr:nvSpPr>
      <xdr:spPr>
        <a:xfrm>
          <a:off x="939172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158750</xdr:rowOff>
    </xdr:from>
    <xdr:to>
      <xdr:col>14</xdr:col>
      <xdr:colOff>79375</xdr:colOff>
      <xdr:row>101</xdr:row>
      <xdr:rowOff>88900</xdr:rowOff>
    </xdr:to>
    <xdr:sp macro="" textlink="">
      <xdr:nvSpPr>
        <xdr:cNvPr id="350" name="円/楕円 349"/>
        <xdr:cNvSpPr/>
      </xdr:nvSpPr>
      <xdr:spPr>
        <a:xfrm>
          <a:off x="95885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99</xdr:row>
      <xdr:rowOff>105427</xdr:rowOff>
    </xdr:from>
    <xdr:ext cx="469744" cy="259045"/>
    <xdr:sp macro="" textlink="">
      <xdr:nvSpPr>
        <xdr:cNvPr id="351" name="n_1mainValue【市民会館】&#10;一人当たり面積"/>
        <xdr:cNvSpPr txBox="1"/>
      </xdr:nvSpPr>
      <xdr:spPr>
        <a:xfrm>
          <a:off x="9391727" y="1707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2" name="テキスト ボックス 36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63" name="直線コネクタ 36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4" name="テキスト ボックス 36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5" name="直線コネクタ 36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6" name="テキスト ボックス 36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7" name="直線コネクタ 36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8" name="テキスト ボックス 36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9" name="直線コネクタ 36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70" name="テキスト ボックス 36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2" name="テキスト ボックス 3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115062</xdr:rowOff>
    </xdr:from>
    <xdr:to>
      <xdr:col>23</xdr:col>
      <xdr:colOff>516889</xdr:colOff>
      <xdr:row>40</xdr:row>
      <xdr:rowOff>62484</xdr:rowOff>
    </xdr:to>
    <xdr:cxnSp macro="">
      <xdr:nvCxnSpPr>
        <xdr:cNvPr id="374" name="直線コネクタ 373"/>
        <xdr:cNvCxnSpPr/>
      </xdr:nvCxnSpPr>
      <xdr:spPr>
        <a:xfrm flipV="1">
          <a:off x="16318864" y="577291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66311</xdr:rowOff>
    </xdr:from>
    <xdr:ext cx="405111" cy="259045"/>
    <xdr:sp macro="" textlink="">
      <xdr:nvSpPr>
        <xdr:cNvPr id="375" name="【一般廃棄物処理施設】&#10;有形固定資産減価償却率最小値テキスト"/>
        <xdr:cNvSpPr txBox="1"/>
      </xdr:nvSpPr>
      <xdr:spPr>
        <a:xfrm>
          <a:off x="16408400" y="692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23</xdr:col>
      <xdr:colOff>428625</xdr:colOff>
      <xdr:row>40</xdr:row>
      <xdr:rowOff>62484</xdr:rowOff>
    </xdr:from>
    <xdr:to>
      <xdr:col>23</xdr:col>
      <xdr:colOff>606425</xdr:colOff>
      <xdr:row>40</xdr:row>
      <xdr:rowOff>62484</xdr:rowOff>
    </xdr:to>
    <xdr:cxnSp macro="">
      <xdr:nvCxnSpPr>
        <xdr:cNvPr id="376" name="直線コネクタ 375"/>
        <xdr:cNvCxnSpPr/>
      </xdr:nvCxnSpPr>
      <xdr:spPr>
        <a:xfrm>
          <a:off x="16230600" y="692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61739</xdr:rowOff>
    </xdr:from>
    <xdr:ext cx="405111" cy="259045"/>
    <xdr:sp macro="" textlink="">
      <xdr:nvSpPr>
        <xdr:cNvPr id="377" name="【一般廃棄物処理施設】&#10;有形固定資産減価償却率最大値テキスト"/>
        <xdr:cNvSpPr txBox="1"/>
      </xdr:nvSpPr>
      <xdr:spPr>
        <a:xfrm>
          <a:off x="16408400" y="554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33</xdr:row>
      <xdr:rowOff>115062</xdr:rowOff>
    </xdr:from>
    <xdr:to>
      <xdr:col>23</xdr:col>
      <xdr:colOff>606425</xdr:colOff>
      <xdr:row>33</xdr:row>
      <xdr:rowOff>115062</xdr:rowOff>
    </xdr:to>
    <xdr:cxnSp macro="">
      <xdr:nvCxnSpPr>
        <xdr:cNvPr id="378" name="直線コネクタ 377"/>
        <xdr:cNvCxnSpPr/>
      </xdr:nvCxnSpPr>
      <xdr:spPr>
        <a:xfrm>
          <a:off x="16230600" y="577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104411</xdr:rowOff>
    </xdr:from>
    <xdr:ext cx="405111" cy="259045"/>
    <xdr:sp macro="" textlink="">
      <xdr:nvSpPr>
        <xdr:cNvPr id="379" name="【一般廃棄物処理施設】&#10;有形固定資産減価償却率平均値テキスト"/>
        <xdr:cNvSpPr txBox="1"/>
      </xdr:nvSpPr>
      <xdr:spPr>
        <a:xfrm>
          <a:off x="164084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125984</xdr:rowOff>
    </xdr:from>
    <xdr:to>
      <xdr:col>23</xdr:col>
      <xdr:colOff>568325</xdr:colOff>
      <xdr:row>37</xdr:row>
      <xdr:rowOff>56134</xdr:rowOff>
    </xdr:to>
    <xdr:sp macro="" textlink="">
      <xdr:nvSpPr>
        <xdr:cNvPr id="380" name="フローチャート : 判断 379"/>
        <xdr:cNvSpPr/>
      </xdr:nvSpPr>
      <xdr:spPr>
        <a:xfrm>
          <a:off x="16268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105410</xdr:rowOff>
    </xdr:from>
    <xdr:to>
      <xdr:col>22</xdr:col>
      <xdr:colOff>415925</xdr:colOff>
      <xdr:row>38</xdr:row>
      <xdr:rowOff>35560</xdr:rowOff>
    </xdr:to>
    <xdr:sp macro="" textlink="">
      <xdr:nvSpPr>
        <xdr:cNvPr id="381" name="フローチャート : 判断 380"/>
        <xdr:cNvSpPr/>
      </xdr:nvSpPr>
      <xdr:spPr>
        <a:xfrm>
          <a:off x="15430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52087</xdr:rowOff>
    </xdr:from>
    <xdr:ext cx="405111" cy="259045"/>
    <xdr:sp macro="" textlink="">
      <xdr:nvSpPr>
        <xdr:cNvPr id="382" name="n_1aveValue【一般廃棄物処理施設】&#10;有形固定資産減価償却率"/>
        <xdr:cNvSpPr txBox="1"/>
      </xdr:nvSpPr>
      <xdr:spPr>
        <a:xfrm>
          <a:off x="15266043"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123698</xdr:rowOff>
    </xdr:from>
    <xdr:to>
      <xdr:col>22</xdr:col>
      <xdr:colOff>415925</xdr:colOff>
      <xdr:row>42</xdr:row>
      <xdr:rowOff>53848</xdr:rowOff>
    </xdr:to>
    <xdr:sp macro="" textlink="">
      <xdr:nvSpPr>
        <xdr:cNvPr id="388" name="円/楕円 387"/>
        <xdr:cNvSpPr/>
      </xdr:nvSpPr>
      <xdr:spPr>
        <a:xfrm>
          <a:off x="15430500" y="71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44975</xdr:rowOff>
    </xdr:from>
    <xdr:ext cx="405111" cy="259045"/>
    <xdr:sp macro="" textlink="">
      <xdr:nvSpPr>
        <xdr:cNvPr id="389" name="n_1mainValue【一般廃棄物処理施設】&#10;有形固定資産減価償却率"/>
        <xdr:cNvSpPr txBox="1"/>
      </xdr:nvSpPr>
      <xdr:spPr>
        <a:xfrm>
          <a:off x="15266043" y="724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218,377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00" name="テキスト ボックス 399"/>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401" name="直線コネクタ 40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402" name="テキスト ボックス 401"/>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03" name="直線コネクタ 40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04" name="テキスト ボックス 40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5" name="直線コネクタ 40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06" name="テキスト ボックス 40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7" name="直線コネクタ 40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08" name="テキスト ボックス 40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9" name="直線コネクタ 40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10" name="テキスト ボックス 40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11" name="直線コネクタ 41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12" name="テキスト ボックス 41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4" name="テキスト ボックス 41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22952</xdr:rowOff>
    </xdr:from>
    <xdr:to>
      <xdr:col>32</xdr:col>
      <xdr:colOff>186689</xdr:colOff>
      <xdr:row>42</xdr:row>
      <xdr:rowOff>18969</xdr:rowOff>
    </xdr:to>
    <xdr:cxnSp macro="">
      <xdr:nvCxnSpPr>
        <xdr:cNvPr id="416" name="直線コネクタ 415"/>
        <xdr:cNvCxnSpPr/>
      </xdr:nvCxnSpPr>
      <xdr:spPr>
        <a:xfrm flipV="1">
          <a:off x="22160864" y="5680802"/>
          <a:ext cx="0" cy="1539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22796</xdr:rowOff>
    </xdr:from>
    <xdr:ext cx="534377" cy="259045"/>
    <xdr:sp macro="" textlink="">
      <xdr:nvSpPr>
        <xdr:cNvPr id="417" name="【一般廃棄物処理施設】&#10;一人当たり有形固定資産（償却資産）額最小値テキスト"/>
        <xdr:cNvSpPr txBox="1"/>
      </xdr:nvSpPr>
      <xdr:spPr>
        <a:xfrm>
          <a:off x="22250400" y="72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24,505</a:t>
          </a:r>
          <a:endParaRPr kumimoji="1" lang="ja-JP" altLang="en-US" sz="1000" b="1">
            <a:latin typeface="ＭＳ Ｐゴシック"/>
          </a:endParaRPr>
        </a:p>
      </xdr:txBody>
    </xdr:sp>
    <xdr:clientData/>
  </xdr:oneCellAnchor>
  <xdr:twoCellAnchor>
    <xdr:from>
      <xdr:col>32</xdr:col>
      <xdr:colOff>98425</xdr:colOff>
      <xdr:row>42</xdr:row>
      <xdr:rowOff>18969</xdr:rowOff>
    </xdr:from>
    <xdr:to>
      <xdr:col>32</xdr:col>
      <xdr:colOff>276225</xdr:colOff>
      <xdr:row>42</xdr:row>
      <xdr:rowOff>18969</xdr:rowOff>
    </xdr:to>
    <xdr:cxnSp macro="">
      <xdr:nvCxnSpPr>
        <xdr:cNvPr id="418" name="直線コネクタ 417"/>
        <xdr:cNvCxnSpPr/>
      </xdr:nvCxnSpPr>
      <xdr:spPr>
        <a:xfrm>
          <a:off x="22072600" y="72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141079</xdr:rowOff>
    </xdr:from>
    <xdr:ext cx="599010" cy="259045"/>
    <xdr:sp macro="" textlink="">
      <xdr:nvSpPr>
        <xdr:cNvPr id="419" name="【一般廃棄物処理施設】&#10;一人当たり有形固定資産（償却資産）額最大値テキスト"/>
        <xdr:cNvSpPr txBox="1"/>
      </xdr:nvSpPr>
      <xdr:spPr>
        <a:xfrm>
          <a:off x="22250400" y="545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118,761</a:t>
          </a:r>
          <a:endParaRPr kumimoji="1" lang="ja-JP" altLang="en-US" sz="1000" b="1">
            <a:latin typeface="ＭＳ Ｐゴシック"/>
          </a:endParaRPr>
        </a:p>
      </xdr:txBody>
    </xdr:sp>
    <xdr:clientData/>
  </xdr:oneCellAnchor>
  <xdr:twoCellAnchor>
    <xdr:from>
      <xdr:col>32</xdr:col>
      <xdr:colOff>98425</xdr:colOff>
      <xdr:row>33</xdr:row>
      <xdr:rowOff>22952</xdr:rowOff>
    </xdr:from>
    <xdr:to>
      <xdr:col>32</xdr:col>
      <xdr:colOff>276225</xdr:colOff>
      <xdr:row>33</xdr:row>
      <xdr:rowOff>22952</xdr:rowOff>
    </xdr:to>
    <xdr:cxnSp macro="">
      <xdr:nvCxnSpPr>
        <xdr:cNvPr id="420" name="直線コネクタ 419"/>
        <xdr:cNvCxnSpPr/>
      </xdr:nvCxnSpPr>
      <xdr:spPr>
        <a:xfrm>
          <a:off x="22072600" y="568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50755</xdr:rowOff>
    </xdr:from>
    <xdr:ext cx="534377" cy="259045"/>
    <xdr:sp macro="" textlink="">
      <xdr:nvSpPr>
        <xdr:cNvPr id="421" name="【一般廃棄物処理施設】&#10;一人当たり有形固定資産（償却資産）額平均値テキスト"/>
        <xdr:cNvSpPr txBox="1"/>
      </xdr:nvSpPr>
      <xdr:spPr>
        <a:xfrm>
          <a:off x="22250400" y="656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72328</xdr:rowOff>
    </xdr:from>
    <xdr:to>
      <xdr:col>32</xdr:col>
      <xdr:colOff>238125</xdr:colOff>
      <xdr:row>39</xdr:row>
      <xdr:rowOff>2478</xdr:rowOff>
    </xdr:to>
    <xdr:sp macro="" textlink="">
      <xdr:nvSpPr>
        <xdr:cNvPr id="422" name="フローチャート : 判断 421"/>
        <xdr:cNvSpPr/>
      </xdr:nvSpPr>
      <xdr:spPr>
        <a:xfrm>
          <a:off x="22110700" y="65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81244</xdr:rowOff>
    </xdr:from>
    <xdr:to>
      <xdr:col>31</xdr:col>
      <xdr:colOff>85725</xdr:colOff>
      <xdr:row>40</xdr:row>
      <xdr:rowOff>11394</xdr:rowOff>
    </xdr:to>
    <xdr:sp macro="" textlink="">
      <xdr:nvSpPr>
        <xdr:cNvPr id="423" name="フローチャート : 判断 422"/>
        <xdr:cNvSpPr/>
      </xdr:nvSpPr>
      <xdr:spPr>
        <a:xfrm>
          <a:off x="21272500" y="67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2521</xdr:rowOff>
    </xdr:from>
    <xdr:ext cx="534377" cy="259045"/>
    <xdr:sp macro="" textlink="">
      <xdr:nvSpPr>
        <xdr:cNvPr id="424" name="n_1aveValue【一般廃棄物処理施設】&#10;一人当たり有形固定資産（償却資産）額"/>
        <xdr:cNvSpPr txBox="1"/>
      </xdr:nvSpPr>
      <xdr:spPr>
        <a:xfrm>
          <a:off x="21043411" y="68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5" name="テキスト ボックス 4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6" name="テキスト ボックス 4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7" name="テキスト ボックス 4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8" name="テキスト ボックス 4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9" name="テキスト ボックス 4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56473</xdr:rowOff>
    </xdr:from>
    <xdr:to>
      <xdr:col>31</xdr:col>
      <xdr:colOff>85725</xdr:colOff>
      <xdr:row>36</xdr:row>
      <xdr:rowOff>158073</xdr:rowOff>
    </xdr:to>
    <xdr:sp macro="" textlink="">
      <xdr:nvSpPr>
        <xdr:cNvPr id="430" name="円/楕円 429"/>
        <xdr:cNvSpPr/>
      </xdr:nvSpPr>
      <xdr:spPr>
        <a:xfrm>
          <a:off x="21272500" y="62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35</xdr:row>
      <xdr:rowOff>3150</xdr:rowOff>
    </xdr:from>
    <xdr:ext cx="534377" cy="259045"/>
    <xdr:sp macro="" textlink="">
      <xdr:nvSpPr>
        <xdr:cNvPr id="431" name="n_1mainValue【一般廃棄物処理施設】&#10;一人当たり有形固定資産（償却資産）額"/>
        <xdr:cNvSpPr txBox="1"/>
      </xdr:nvSpPr>
      <xdr:spPr>
        <a:xfrm>
          <a:off x="21043411" y="600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82,097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0" name="テキスト ボックス 4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1" name="直線コネクタ 4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42" name="テキスト ボックス 44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65</xdr:row>
      <xdr:rowOff>0</xdr:rowOff>
    </xdr:from>
    <xdr:to>
      <xdr:col>24</xdr:col>
      <xdr:colOff>644525</xdr:colOff>
      <xdr:row>65</xdr:row>
      <xdr:rowOff>0</xdr:rowOff>
    </xdr:to>
    <xdr:cxnSp macro="">
      <xdr:nvCxnSpPr>
        <xdr:cNvPr id="443" name="直線コネクタ 442"/>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64</xdr:row>
      <xdr:rowOff>29227</xdr:rowOff>
    </xdr:from>
    <xdr:ext cx="403059" cy="259045"/>
    <xdr:sp macro="" textlink="">
      <xdr:nvSpPr>
        <xdr:cNvPr id="444" name="テキスト ボックス 443"/>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445" name="直線コネクタ 444"/>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446" name="テキスト ボックス 445"/>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114300</xdr:rowOff>
    </xdr:from>
    <xdr:to>
      <xdr:col>24</xdr:col>
      <xdr:colOff>644525</xdr:colOff>
      <xdr:row>61</xdr:row>
      <xdr:rowOff>114300</xdr:rowOff>
    </xdr:to>
    <xdr:cxnSp macro="">
      <xdr:nvCxnSpPr>
        <xdr:cNvPr id="447" name="直線コネクタ 446"/>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143527</xdr:rowOff>
    </xdr:from>
    <xdr:ext cx="403059" cy="259045"/>
    <xdr:sp macro="" textlink="">
      <xdr:nvSpPr>
        <xdr:cNvPr id="448" name="テキスト ボックス 447"/>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9" name="直線コネクタ 44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50" name="テキスト ボックス 44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57150</xdr:rowOff>
    </xdr:from>
    <xdr:to>
      <xdr:col>24</xdr:col>
      <xdr:colOff>644525</xdr:colOff>
      <xdr:row>58</xdr:row>
      <xdr:rowOff>57150</xdr:rowOff>
    </xdr:to>
    <xdr:cxnSp macro="">
      <xdr:nvCxnSpPr>
        <xdr:cNvPr id="451" name="直線コネクタ 450"/>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86377</xdr:rowOff>
    </xdr:from>
    <xdr:ext cx="403059" cy="259045"/>
    <xdr:sp macro="" textlink="">
      <xdr:nvSpPr>
        <xdr:cNvPr id="452" name="テキスト ボックス 451"/>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453" name="直線コネクタ 45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454" name="テキスト ボックス 45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0</xdr:rowOff>
    </xdr:from>
    <xdr:to>
      <xdr:col>24</xdr:col>
      <xdr:colOff>644525</xdr:colOff>
      <xdr:row>55</xdr:row>
      <xdr:rowOff>0</xdr:rowOff>
    </xdr:to>
    <xdr:cxnSp macro="">
      <xdr:nvCxnSpPr>
        <xdr:cNvPr id="455" name="直線コネクタ 454"/>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29227</xdr:rowOff>
    </xdr:from>
    <xdr:ext cx="403059" cy="259045"/>
    <xdr:sp macro="" textlink="">
      <xdr:nvSpPr>
        <xdr:cNvPr id="456" name="テキスト ボックス 455"/>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7" name="直線コネクタ 4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8" name="テキスト ボックス 45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168593</xdr:rowOff>
    </xdr:to>
    <xdr:cxnSp macro="">
      <xdr:nvCxnSpPr>
        <xdr:cNvPr id="460" name="直線コネクタ 459"/>
        <xdr:cNvCxnSpPr/>
      </xdr:nvCxnSpPr>
      <xdr:spPr>
        <a:xfrm flipV="1">
          <a:off x="16318864" y="9601200"/>
          <a:ext cx="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970</xdr:rowOff>
    </xdr:from>
    <xdr:ext cx="405111" cy="259045"/>
    <xdr:sp macro="" textlink="">
      <xdr:nvSpPr>
        <xdr:cNvPr id="461" name="【保健センター・保健所】&#10;有形固定資産減価償却率最小値テキスト"/>
        <xdr:cNvSpPr txBox="1"/>
      </xdr:nvSpPr>
      <xdr:spPr>
        <a:xfrm>
          <a:off x="16408400" y="1097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23</xdr:col>
      <xdr:colOff>428625</xdr:colOff>
      <xdr:row>63</xdr:row>
      <xdr:rowOff>168593</xdr:rowOff>
    </xdr:from>
    <xdr:to>
      <xdr:col>23</xdr:col>
      <xdr:colOff>606425</xdr:colOff>
      <xdr:row>63</xdr:row>
      <xdr:rowOff>168593</xdr:rowOff>
    </xdr:to>
    <xdr:cxnSp macro="">
      <xdr:nvCxnSpPr>
        <xdr:cNvPr id="462" name="直線コネクタ 461"/>
        <xdr:cNvCxnSpPr/>
      </xdr:nvCxnSpPr>
      <xdr:spPr>
        <a:xfrm>
          <a:off x="16230600" y="1096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463"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464" name="直線コネクタ 463"/>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19067</xdr:rowOff>
    </xdr:from>
    <xdr:ext cx="405111" cy="259045"/>
    <xdr:sp macro="" textlink="">
      <xdr:nvSpPr>
        <xdr:cNvPr id="465" name="【保健センター・保健所】&#10;有形固定資産減価償却率平均値テキスト"/>
        <xdr:cNvSpPr txBox="1"/>
      </xdr:nvSpPr>
      <xdr:spPr>
        <a:xfrm>
          <a:off x="164084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40640</xdr:rowOff>
    </xdr:from>
    <xdr:to>
      <xdr:col>23</xdr:col>
      <xdr:colOff>568325</xdr:colOff>
      <xdr:row>60</xdr:row>
      <xdr:rowOff>142240</xdr:rowOff>
    </xdr:to>
    <xdr:sp macro="" textlink="">
      <xdr:nvSpPr>
        <xdr:cNvPr id="466" name="フローチャート : 判断 465"/>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89218</xdr:rowOff>
    </xdr:from>
    <xdr:to>
      <xdr:col>22</xdr:col>
      <xdr:colOff>415925</xdr:colOff>
      <xdr:row>60</xdr:row>
      <xdr:rowOff>19368</xdr:rowOff>
    </xdr:to>
    <xdr:sp macro="" textlink="">
      <xdr:nvSpPr>
        <xdr:cNvPr id="467" name="フローチャート : 判断 466"/>
        <xdr:cNvSpPr/>
      </xdr:nvSpPr>
      <xdr:spPr>
        <a:xfrm>
          <a:off x="15430500" y="102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35895</xdr:rowOff>
    </xdr:from>
    <xdr:ext cx="405111" cy="259045"/>
    <xdr:sp macro="" textlink="">
      <xdr:nvSpPr>
        <xdr:cNvPr id="468" name="n_1aveValue【保健センター・保健所】&#10;有形固定資産減価償却率"/>
        <xdr:cNvSpPr txBox="1"/>
      </xdr:nvSpPr>
      <xdr:spPr>
        <a:xfrm>
          <a:off x="15266043" y="997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9" name="テキスト ボックス 46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0" name="テキスト ボックス 46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1" name="テキスト ボックス 47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2" name="テキスト ボックス 47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3" name="テキスト ボックス 47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100647</xdr:rowOff>
    </xdr:from>
    <xdr:to>
      <xdr:col>22</xdr:col>
      <xdr:colOff>415925</xdr:colOff>
      <xdr:row>61</xdr:row>
      <xdr:rowOff>30797</xdr:rowOff>
    </xdr:to>
    <xdr:sp macro="" textlink="">
      <xdr:nvSpPr>
        <xdr:cNvPr id="474" name="円/楕円 473"/>
        <xdr:cNvSpPr/>
      </xdr:nvSpPr>
      <xdr:spPr>
        <a:xfrm>
          <a:off x="15430500" y="1038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21924</xdr:rowOff>
    </xdr:from>
    <xdr:ext cx="405111" cy="259045"/>
    <xdr:sp macro="" textlink="">
      <xdr:nvSpPr>
        <xdr:cNvPr id="475" name="n_1mainValue【保健センター・保健所】&#10;有形固定資産減価償却率"/>
        <xdr:cNvSpPr txBox="1"/>
      </xdr:nvSpPr>
      <xdr:spPr>
        <a:xfrm>
          <a:off x="15266043" y="10480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86" name="直線コネクタ 48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7" name="テキスト ボックス 48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8" name="直線コネクタ 48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9" name="テキスト ボックス 48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90" name="直線コネクタ 48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91" name="テキスト ボックス 49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92" name="直線コネクタ 49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93" name="テキスト ボックス 49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4" name="直線コネクタ 4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5" name="テキスト ボックス 4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59</xdr:row>
      <xdr:rowOff>11430</xdr:rowOff>
    </xdr:from>
    <xdr:to>
      <xdr:col>32</xdr:col>
      <xdr:colOff>186689</xdr:colOff>
      <xdr:row>63</xdr:row>
      <xdr:rowOff>102870</xdr:rowOff>
    </xdr:to>
    <xdr:cxnSp macro="">
      <xdr:nvCxnSpPr>
        <xdr:cNvPr id="497" name="直線コネクタ 496"/>
        <xdr:cNvCxnSpPr/>
      </xdr:nvCxnSpPr>
      <xdr:spPr>
        <a:xfrm flipV="1">
          <a:off x="22160864" y="10126980"/>
          <a:ext cx="0" cy="777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498" name="【保健センター・保健所】&#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499" name="直線コネクタ 498"/>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129557</xdr:rowOff>
    </xdr:from>
    <xdr:ext cx="469744" cy="259045"/>
    <xdr:sp macro="" textlink="">
      <xdr:nvSpPr>
        <xdr:cNvPr id="500" name="【保健センター・保健所】&#10;一人当たり面積最大値テキスト"/>
        <xdr:cNvSpPr txBox="1"/>
      </xdr:nvSpPr>
      <xdr:spPr>
        <a:xfrm>
          <a:off x="22250400" y="990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59</xdr:row>
      <xdr:rowOff>11430</xdr:rowOff>
    </xdr:from>
    <xdr:to>
      <xdr:col>32</xdr:col>
      <xdr:colOff>276225</xdr:colOff>
      <xdr:row>59</xdr:row>
      <xdr:rowOff>11430</xdr:rowOff>
    </xdr:to>
    <xdr:cxnSp macro="">
      <xdr:nvCxnSpPr>
        <xdr:cNvPr id="501" name="直線コネクタ 500"/>
        <xdr:cNvCxnSpPr/>
      </xdr:nvCxnSpPr>
      <xdr:spPr>
        <a:xfrm>
          <a:off x="22072600" y="1012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30497</xdr:rowOff>
    </xdr:from>
    <xdr:ext cx="469744" cy="259045"/>
    <xdr:sp macro="" textlink="">
      <xdr:nvSpPr>
        <xdr:cNvPr id="502" name="【保健センター・保健所】&#10;一人当たり面積平均値テキスト"/>
        <xdr:cNvSpPr txBox="1"/>
      </xdr:nvSpPr>
      <xdr:spPr>
        <a:xfrm>
          <a:off x="22250400" y="1048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52070</xdr:rowOff>
    </xdr:from>
    <xdr:to>
      <xdr:col>32</xdr:col>
      <xdr:colOff>238125</xdr:colOff>
      <xdr:row>61</xdr:row>
      <xdr:rowOff>153670</xdr:rowOff>
    </xdr:to>
    <xdr:sp macro="" textlink="">
      <xdr:nvSpPr>
        <xdr:cNvPr id="503" name="フローチャート : 判断 502"/>
        <xdr:cNvSpPr/>
      </xdr:nvSpPr>
      <xdr:spPr>
        <a:xfrm>
          <a:off x="22110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52070</xdr:rowOff>
    </xdr:from>
    <xdr:to>
      <xdr:col>31</xdr:col>
      <xdr:colOff>85725</xdr:colOff>
      <xdr:row>61</xdr:row>
      <xdr:rowOff>153670</xdr:rowOff>
    </xdr:to>
    <xdr:sp macro="" textlink="">
      <xdr:nvSpPr>
        <xdr:cNvPr id="504" name="フローチャート : 判断 503"/>
        <xdr:cNvSpPr/>
      </xdr:nvSpPr>
      <xdr:spPr>
        <a:xfrm>
          <a:off x="21272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144797</xdr:rowOff>
    </xdr:from>
    <xdr:ext cx="469744" cy="259045"/>
    <xdr:sp macro="" textlink="">
      <xdr:nvSpPr>
        <xdr:cNvPr id="505" name="n_1aveValue【保健センター・保健所】&#10;一人当たり面積"/>
        <xdr:cNvSpPr txBox="1"/>
      </xdr:nvSpPr>
      <xdr:spPr>
        <a:xfrm>
          <a:off x="210757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120650</xdr:rowOff>
    </xdr:from>
    <xdr:to>
      <xdr:col>31</xdr:col>
      <xdr:colOff>85725</xdr:colOff>
      <xdr:row>56</xdr:row>
      <xdr:rowOff>50800</xdr:rowOff>
    </xdr:to>
    <xdr:sp macro="" textlink="">
      <xdr:nvSpPr>
        <xdr:cNvPr id="511" name="円/楕円 510"/>
        <xdr:cNvSpPr/>
      </xdr:nvSpPr>
      <xdr:spPr>
        <a:xfrm>
          <a:off x="21272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67327</xdr:rowOff>
    </xdr:from>
    <xdr:ext cx="469744" cy="259045"/>
    <xdr:sp macro="" textlink="">
      <xdr:nvSpPr>
        <xdr:cNvPr id="512" name="n_1mainValue【保健センター・保健所】&#10;一人当たり面積"/>
        <xdr:cNvSpPr txBox="1"/>
      </xdr:nvSpPr>
      <xdr:spPr>
        <a:xfrm>
          <a:off x="21075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3" name="正方形/長方形 5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4" name="正方形/長方形 5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5" name="正方形/長方形 5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6" name="正方形/長方形 5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7" name="正方形/長方形 5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8" name="正方形/長方形 5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9" name="正方形/長方形 5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0" name="正方形/長方形 5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1" name="テキスト ボックス 5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2" name="直線コネクタ 5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23" name="テキスト ボックス 52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24" name="直線コネクタ 5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25" name="テキスト ボックス 52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26" name="直線コネクタ 5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27" name="テキスト ボックス 5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28" name="直線コネクタ 5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29" name="テキスト ボックス 5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30" name="直線コネクタ 5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31" name="テキスト ボックス 5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32" name="直線コネクタ 5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33" name="テキスト ボックス 5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34" name="直線コネクタ 5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35" name="テキスト ボックス 53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6" name="直線コネクタ 5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37" name="テキスト ボックス 53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95250</xdr:rowOff>
    </xdr:from>
    <xdr:to>
      <xdr:col>23</xdr:col>
      <xdr:colOff>516889</xdr:colOff>
      <xdr:row>85</xdr:row>
      <xdr:rowOff>118111</xdr:rowOff>
    </xdr:to>
    <xdr:cxnSp macro="">
      <xdr:nvCxnSpPr>
        <xdr:cNvPr id="539" name="直線コネクタ 538"/>
        <xdr:cNvCxnSpPr/>
      </xdr:nvCxnSpPr>
      <xdr:spPr>
        <a:xfrm flipV="1">
          <a:off x="16318864" y="132969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121938</xdr:rowOff>
    </xdr:from>
    <xdr:ext cx="405111" cy="259045"/>
    <xdr:sp macro="" textlink="">
      <xdr:nvSpPr>
        <xdr:cNvPr id="540" name="【消防施設】&#10;有形固定資産減価償却率最小値テキスト"/>
        <xdr:cNvSpPr txBox="1"/>
      </xdr:nvSpPr>
      <xdr:spPr>
        <a:xfrm>
          <a:off x="164084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85</xdr:row>
      <xdr:rowOff>118111</xdr:rowOff>
    </xdr:from>
    <xdr:to>
      <xdr:col>23</xdr:col>
      <xdr:colOff>606425</xdr:colOff>
      <xdr:row>85</xdr:row>
      <xdr:rowOff>118111</xdr:rowOff>
    </xdr:to>
    <xdr:cxnSp macro="">
      <xdr:nvCxnSpPr>
        <xdr:cNvPr id="541" name="直線コネクタ 540"/>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41927</xdr:rowOff>
    </xdr:from>
    <xdr:ext cx="405111" cy="259045"/>
    <xdr:sp macro="" textlink="">
      <xdr:nvSpPr>
        <xdr:cNvPr id="542" name="【消防施設】&#10;有形固定資産減価償却率最大値テキスト"/>
        <xdr:cNvSpPr txBox="1"/>
      </xdr:nvSpPr>
      <xdr:spPr>
        <a:xfrm>
          <a:off x="164084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23</xdr:col>
      <xdr:colOff>428625</xdr:colOff>
      <xdr:row>77</xdr:row>
      <xdr:rowOff>95250</xdr:rowOff>
    </xdr:from>
    <xdr:to>
      <xdr:col>23</xdr:col>
      <xdr:colOff>606425</xdr:colOff>
      <xdr:row>77</xdr:row>
      <xdr:rowOff>95250</xdr:rowOff>
    </xdr:to>
    <xdr:cxnSp macro="">
      <xdr:nvCxnSpPr>
        <xdr:cNvPr id="543" name="直線コネクタ 542"/>
        <xdr:cNvCxnSpPr/>
      </xdr:nvCxnSpPr>
      <xdr:spPr>
        <a:xfrm>
          <a:off x="16230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93090</xdr:rowOff>
    </xdr:from>
    <xdr:ext cx="405111" cy="259045"/>
    <xdr:sp macro="" textlink="">
      <xdr:nvSpPr>
        <xdr:cNvPr id="544" name="【消防施設】&#10;有形固定資産減価償却率平均値テキスト"/>
        <xdr:cNvSpPr txBox="1"/>
      </xdr:nvSpPr>
      <xdr:spPr>
        <a:xfrm>
          <a:off x="16408400" y="138090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114663</xdr:rowOff>
    </xdr:from>
    <xdr:to>
      <xdr:col>23</xdr:col>
      <xdr:colOff>568325</xdr:colOff>
      <xdr:row>81</xdr:row>
      <xdr:rowOff>44813</xdr:rowOff>
    </xdr:to>
    <xdr:sp macro="" textlink="">
      <xdr:nvSpPr>
        <xdr:cNvPr id="545" name="フローチャート : 判断 544"/>
        <xdr:cNvSpPr/>
      </xdr:nvSpPr>
      <xdr:spPr>
        <a:xfrm>
          <a:off x="162687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106499</xdr:rowOff>
    </xdr:from>
    <xdr:to>
      <xdr:col>22</xdr:col>
      <xdr:colOff>415925</xdr:colOff>
      <xdr:row>80</xdr:row>
      <xdr:rowOff>36649</xdr:rowOff>
    </xdr:to>
    <xdr:sp macro="" textlink="">
      <xdr:nvSpPr>
        <xdr:cNvPr id="546" name="フローチャート : 判断 545"/>
        <xdr:cNvSpPr/>
      </xdr:nvSpPr>
      <xdr:spPr>
        <a:xfrm>
          <a:off x="15430500" y="1365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27776</xdr:rowOff>
    </xdr:from>
    <xdr:ext cx="405111" cy="259045"/>
    <xdr:sp macro="" textlink="">
      <xdr:nvSpPr>
        <xdr:cNvPr id="547" name="n_1aveValue【消防施設】&#10;有形固定資産減価償却率"/>
        <xdr:cNvSpPr txBox="1"/>
      </xdr:nvSpPr>
      <xdr:spPr>
        <a:xfrm>
          <a:off x="15266043" y="1374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8" name="テキスト ボックス 5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9" name="テキスト ボックス 5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50" name="テキスト ボックス 5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51" name="テキスト ボックス 5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2" name="テキスト ボックス 5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91802</xdr:rowOff>
    </xdr:from>
    <xdr:to>
      <xdr:col>22</xdr:col>
      <xdr:colOff>415925</xdr:colOff>
      <xdr:row>79</xdr:row>
      <xdr:rowOff>21952</xdr:rowOff>
    </xdr:to>
    <xdr:sp macro="" textlink="">
      <xdr:nvSpPr>
        <xdr:cNvPr id="553" name="円/楕円 552"/>
        <xdr:cNvSpPr/>
      </xdr:nvSpPr>
      <xdr:spPr>
        <a:xfrm>
          <a:off x="15430500" y="134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38479</xdr:rowOff>
    </xdr:from>
    <xdr:ext cx="405111" cy="259045"/>
    <xdr:sp macro="" textlink="">
      <xdr:nvSpPr>
        <xdr:cNvPr id="554" name="n_1mainValue【消防施設】&#10;有形固定資産減価償却率"/>
        <xdr:cNvSpPr txBox="1"/>
      </xdr:nvSpPr>
      <xdr:spPr>
        <a:xfrm>
          <a:off x="15266043" y="1324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5" name="正方形/長方形 5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6" name="正方形/長方形 5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7" name="正方形/長方形 5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8" name="正方形/長方形 5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9" name="正方形/長方形 5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60" name="正方形/長方形 5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1" name="正方形/長方形 5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2" name="正方形/長方形 5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3" name="テキスト ボックス 5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4" name="直線コネクタ 5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65" name="テキスト ボックス 56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87</xdr:row>
      <xdr:rowOff>38100</xdr:rowOff>
    </xdr:from>
    <xdr:to>
      <xdr:col>33</xdr:col>
      <xdr:colOff>314325</xdr:colOff>
      <xdr:row>87</xdr:row>
      <xdr:rowOff>38100</xdr:rowOff>
    </xdr:to>
    <xdr:cxnSp macro="">
      <xdr:nvCxnSpPr>
        <xdr:cNvPr id="566" name="直線コネクタ 565"/>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67327</xdr:rowOff>
    </xdr:from>
    <xdr:ext cx="467179" cy="259045"/>
    <xdr:sp macro="" textlink="">
      <xdr:nvSpPr>
        <xdr:cNvPr id="567" name="テキスト ボックス 566"/>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568" name="直線コネクタ 567"/>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569" name="テキスト ボックス 568"/>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152400</xdr:rowOff>
    </xdr:from>
    <xdr:to>
      <xdr:col>33</xdr:col>
      <xdr:colOff>314325</xdr:colOff>
      <xdr:row>83</xdr:row>
      <xdr:rowOff>152400</xdr:rowOff>
    </xdr:to>
    <xdr:cxnSp macro="">
      <xdr:nvCxnSpPr>
        <xdr:cNvPr id="570" name="直線コネクタ 569"/>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10177</xdr:rowOff>
    </xdr:from>
    <xdr:ext cx="467179" cy="259045"/>
    <xdr:sp macro="" textlink="">
      <xdr:nvSpPr>
        <xdr:cNvPr id="571" name="テキスト ボックス 570"/>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72" name="直線コネクタ 57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73" name="テキスト ボックス 57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95250</xdr:rowOff>
    </xdr:from>
    <xdr:to>
      <xdr:col>33</xdr:col>
      <xdr:colOff>314325</xdr:colOff>
      <xdr:row>80</xdr:row>
      <xdr:rowOff>95250</xdr:rowOff>
    </xdr:to>
    <xdr:cxnSp macro="">
      <xdr:nvCxnSpPr>
        <xdr:cNvPr id="574" name="直線コネクタ 573"/>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124477</xdr:rowOff>
    </xdr:from>
    <xdr:ext cx="467179" cy="259045"/>
    <xdr:sp macro="" textlink="">
      <xdr:nvSpPr>
        <xdr:cNvPr id="575" name="テキスト ボックス 574"/>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576" name="直線コネクタ 575"/>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577" name="テキスト ボックス 576"/>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77</xdr:row>
      <xdr:rowOff>38100</xdr:rowOff>
    </xdr:from>
    <xdr:to>
      <xdr:col>33</xdr:col>
      <xdr:colOff>314325</xdr:colOff>
      <xdr:row>77</xdr:row>
      <xdr:rowOff>38100</xdr:rowOff>
    </xdr:to>
    <xdr:cxnSp macro="">
      <xdr:nvCxnSpPr>
        <xdr:cNvPr id="578" name="直線コネクタ 577"/>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67327</xdr:rowOff>
    </xdr:from>
    <xdr:ext cx="467179" cy="259045"/>
    <xdr:sp macro="" textlink="">
      <xdr:nvSpPr>
        <xdr:cNvPr id="579" name="テキスト ボックス 578"/>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80" name="直線コネクタ 57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81" name="テキスト ボックス 58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8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38100</xdr:rowOff>
    </xdr:to>
    <xdr:cxnSp macro="">
      <xdr:nvCxnSpPr>
        <xdr:cNvPr id="583" name="直線コネクタ 582"/>
        <xdr:cNvCxnSpPr/>
      </xdr:nvCxnSpPr>
      <xdr:spPr>
        <a:xfrm flipV="1">
          <a:off x="22160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84"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85" name="直線コネクタ 584"/>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86"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87" name="直線コネクタ 586"/>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137177</xdr:rowOff>
    </xdr:from>
    <xdr:ext cx="469744" cy="259045"/>
    <xdr:sp macro="" textlink="">
      <xdr:nvSpPr>
        <xdr:cNvPr id="588" name="【消防施設】&#10;一人当たり面積平均値テキスト"/>
        <xdr:cNvSpPr txBox="1"/>
      </xdr:nvSpPr>
      <xdr:spPr>
        <a:xfrm>
          <a:off x="22250400" y="1419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158750</xdr:rowOff>
    </xdr:from>
    <xdr:to>
      <xdr:col>32</xdr:col>
      <xdr:colOff>238125</xdr:colOff>
      <xdr:row>83</xdr:row>
      <xdr:rowOff>88900</xdr:rowOff>
    </xdr:to>
    <xdr:sp macro="" textlink="">
      <xdr:nvSpPr>
        <xdr:cNvPr id="589" name="フローチャート : 判断 588"/>
        <xdr:cNvSpPr/>
      </xdr:nvSpPr>
      <xdr:spPr>
        <a:xfrm>
          <a:off x="22110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15875</xdr:rowOff>
    </xdr:from>
    <xdr:to>
      <xdr:col>31</xdr:col>
      <xdr:colOff>85725</xdr:colOff>
      <xdr:row>82</xdr:row>
      <xdr:rowOff>117475</xdr:rowOff>
    </xdr:to>
    <xdr:sp macro="" textlink="">
      <xdr:nvSpPr>
        <xdr:cNvPr id="590" name="フローチャート : 判断 589"/>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108602</xdr:rowOff>
    </xdr:from>
    <xdr:ext cx="469744" cy="259045"/>
    <xdr:sp macro="" textlink="">
      <xdr:nvSpPr>
        <xdr:cNvPr id="591" name="n_1aveValue【消防施設】&#10;一人当たり面積"/>
        <xdr:cNvSpPr txBox="1"/>
      </xdr:nvSpPr>
      <xdr:spPr>
        <a:xfrm>
          <a:off x="210757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92" name="テキスト ボックス 5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93" name="テキスト ボックス 5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94" name="テキスト ボックス 5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95" name="テキスト ボックス 5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6" name="テキスト ボックス 5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73025</xdr:rowOff>
    </xdr:from>
    <xdr:to>
      <xdr:col>31</xdr:col>
      <xdr:colOff>85725</xdr:colOff>
      <xdr:row>79</xdr:row>
      <xdr:rowOff>3175</xdr:rowOff>
    </xdr:to>
    <xdr:sp macro="" textlink="">
      <xdr:nvSpPr>
        <xdr:cNvPr id="597" name="円/楕円 596"/>
        <xdr:cNvSpPr/>
      </xdr:nvSpPr>
      <xdr:spPr>
        <a:xfrm>
          <a:off x="21272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19702</xdr:rowOff>
    </xdr:from>
    <xdr:ext cx="469744" cy="259045"/>
    <xdr:sp macro="" textlink="">
      <xdr:nvSpPr>
        <xdr:cNvPr id="598" name="n_1mainValue【消防施設】&#10;一人当たり面積"/>
        <xdr:cNvSpPr txBox="1"/>
      </xdr:nvSpPr>
      <xdr:spPr>
        <a:xfrm>
          <a:off x="21075727" y="1322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9" name="正方形/長方形 5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00" name="正方形/長方形 5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01" name="正方形/長方形 6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02" name="正方形/長方形 6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03" name="正方形/長方形 6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04" name="正方形/長方形 6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05" name="正方形/長方形 6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6" name="正方形/長方形 6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7" name="テキスト ボックス 6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8" name="直線コネクタ 6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09" name="テキスト ボックス 60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10" name="直線コネクタ 60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11" name="テキスト ボックス 61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12" name="直線コネクタ 61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13" name="テキスト ボックス 61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14" name="直線コネクタ 61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15" name="テキスト ボックス 61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16" name="直線コネクタ 61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17" name="テキスト ボックス 61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8" name="直線コネクタ 61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19" name="テキスト ボックス 61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20" name="直線コネクタ 6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21" name="テキスト ボックス 62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2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109</xdr:row>
      <xdr:rowOff>11430</xdr:rowOff>
    </xdr:to>
    <xdr:cxnSp macro="">
      <xdr:nvCxnSpPr>
        <xdr:cNvPr id="623" name="直線コネクタ 622"/>
        <xdr:cNvCxnSpPr/>
      </xdr:nvCxnSpPr>
      <xdr:spPr>
        <a:xfrm flipV="1">
          <a:off x="16318864" y="17291686"/>
          <a:ext cx="0" cy="1407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15257</xdr:rowOff>
    </xdr:from>
    <xdr:ext cx="405111" cy="259045"/>
    <xdr:sp macro="" textlink="">
      <xdr:nvSpPr>
        <xdr:cNvPr id="624" name="【庁舎】&#10;有形固定資産減価償却率最小値テキスト"/>
        <xdr:cNvSpPr txBox="1"/>
      </xdr:nvSpPr>
      <xdr:spPr>
        <a:xfrm>
          <a:off x="16408400"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428625</xdr:colOff>
      <xdr:row>109</xdr:row>
      <xdr:rowOff>11430</xdr:rowOff>
    </xdr:from>
    <xdr:to>
      <xdr:col>23</xdr:col>
      <xdr:colOff>606425</xdr:colOff>
      <xdr:row>109</xdr:row>
      <xdr:rowOff>11430</xdr:rowOff>
    </xdr:to>
    <xdr:cxnSp macro="">
      <xdr:nvCxnSpPr>
        <xdr:cNvPr id="625" name="直線コネクタ 624"/>
        <xdr:cNvCxnSpPr/>
      </xdr:nvCxnSpPr>
      <xdr:spPr>
        <a:xfrm>
          <a:off x="16230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626" name="【庁舎】&#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627" name="直線コネクタ 626"/>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1922</xdr:rowOff>
    </xdr:from>
    <xdr:ext cx="405111" cy="259045"/>
    <xdr:sp macro="" textlink="">
      <xdr:nvSpPr>
        <xdr:cNvPr id="628" name="【庁舎】&#10;有形固定資産減価償却率平均値テキスト"/>
        <xdr:cNvSpPr txBox="1"/>
      </xdr:nvSpPr>
      <xdr:spPr>
        <a:xfrm>
          <a:off x="16408400" y="1800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23495</xdr:rowOff>
    </xdr:from>
    <xdr:to>
      <xdr:col>23</xdr:col>
      <xdr:colOff>568325</xdr:colOff>
      <xdr:row>105</xdr:row>
      <xdr:rowOff>125095</xdr:rowOff>
    </xdr:to>
    <xdr:sp macro="" textlink="">
      <xdr:nvSpPr>
        <xdr:cNvPr id="629" name="フローチャート : 判断 628"/>
        <xdr:cNvSpPr/>
      </xdr:nvSpPr>
      <xdr:spPr>
        <a:xfrm>
          <a:off x="162687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120650</xdr:rowOff>
    </xdr:from>
    <xdr:to>
      <xdr:col>22</xdr:col>
      <xdr:colOff>415925</xdr:colOff>
      <xdr:row>106</xdr:row>
      <xdr:rowOff>50800</xdr:rowOff>
    </xdr:to>
    <xdr:sp macro="" textlink="">
      <xdr:nvSpPr>
        <xdr:cNvPr id="630" name="フローチャート : 判断 629"/>
        <xdr:cNvSpPr/>
      </xdr:nvSpPr>
      <xdr:spPr>
        <a:xfrm>
          <a:off x="15430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41927</xdr:rowOff>
    </xdr:from>
    <xdr:ext cx="405111" cy="259045"/>
    <xdr:sp macro="" textlink="">
      <xdr:nvSpPr>
        <xdr:cNvPr id="631" name="n_1aveValue【庁舎】&#10;有形固定資産減価償却率"/>
        <xdr:cNvSpPr txBox="1"/>
      </xdr:nvSpPr>
      <xdr:spPr>
        <a:xfrm>
          <a:off x="15266043"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32" name="テキスト ボックス 6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33" name="テキスト ボックス 6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34" name="テキスト ボックス 6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35" name="テキスト ボックス 6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6" name="テキスト ボックス 6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76836</xdr:rowOff>
    </xdr:from>
    <xdr:to>
      <xdr:col>22</xdr:col>
      <xdr:colOff>415925</xdr:colOff>
      <xdr:row>104</xdr:row>
      <xdr:rowOff>6986</xdr:rowOff>
    </xdr:to>
    <xdr:sp macro="" textlink="">
      <xdr:nvSpPr>
        <xdr:cNvPr id="637" name="円/楕円 636"/>
        <xdr:cNvSpPr/>
      </xdr:nvSpPr>
      <xdr:spPr>
        <a:xfrm>
          <a:off x="15430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23513</xdr:rowOff>
    </xdr:from>
    <xdr:ext cx="405111" cy="259045"/>
    <xdr:sp macro="" textlink="">
      <xdr:nvSpPr>
        <xdr:cNvPr id="638" name="n_1mainValue【庁舎】&#10;有形固定資産減価償却率"/>
        <xdr:cNvSpPr txBox="1"/>
      </xdr:nvSpPr>
      <xdr:spPr>
        <a:xfrm>
          <a:off x="15266043"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9" name="正方形/長方形 6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40" name="正方形/長方形 6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41" name="正方形/長方形 6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42" name="正方形/長方形 6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43" name="正方形/長方形 6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44" name="正方形/長方形 6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45" name="正方形/長方形 6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6" name="正方形/長方形 6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7" name="テキスト ボックス 6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8" name="直線コネクタ 6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49" name="直線コネクタ 6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50" name="テキスト ボックス 6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51" name="直線コネクタ 6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52" name="テキスト ボックス 6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53" name="直線コネクタ 6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54" name="テキスト ボックス 6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55" name="直線コネクタ 6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6" name="テキスト ボックス 6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7" name="直線コネクタ 6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8" name="テキスト ボックス 6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9" name="直線コネクタ 6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60" name="テキスト ボックス 6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38100</xdr:rowOff>
    </xdr:from>
    <xdr:to>
      <xdr:col>32</xdr:col>
      <xdr:colOff>186689</xdr:colOff>
      <xdr:row>107</xdr:row>
      <xdr:rowOff>160020</xdr:rowOff>
    </xdr:to>
    <xdr:cxnSp macro="">
      <xdr:nvCxnSpPr>
        <xdr:cNvPr id="662" name="直線コネクタ 661"/>
        <xdr:cNvCxnSpPr/>
      </xdr:nvCxnSpPr>
      <xdr:spPr>
        <a:xfrm flipV="1">
          <a:off x="22160864" y="1735455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163847</xdr:rowOff>
    </xdr:from>
    <xdr:ext cx="469744" cy="259045"/>
    <xdr:sp macro="" textlink="">
      <xdr:nvSpPr>
        <xdr:cNvPr id="663" name="【庁舎】&#10;一人当たり面積最小値テキスト"/>
        <xdr:cNvSpPr txBox="1"/>
      </xdr:nvSpPr>
      <xdr:spPr>
        <a:xfrm>
          <a:off x="222504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32</xdr:col>
      <xdr:colOff>98425</xdr:colOff>
      <xdr:row>107</xdr:row>
      <xdr:rowOff>160020</xdr:rowOff>
    </xdr:from>
    <xdr:to>
      <xdr:col>32</xdr:col>
      <xdr:colOff>276225</xdr:colOff>
      <xdr:row>107</xdr:row>
      <xdr:rowOff>160020</xdr:rowOff>
    </xdr:to>
    <xdr:cxnSp macro="">
      <xdr:nvCxnSpPr>
        <xdr:cNvPr id="664" name="直線コネクタ 663"/>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156227</xdr:rowOff>
    </xdr:from>
    <xdr:ext cx="469744" cy="259045"/>
    <xdr:sp macro="" textlink="">
      <xdr:nvSpPr>
        <xdr:cNvPr id="665" name="【庁舎】&#10;一人当たり面積最大値テキスト"/>
        <xdr:cNvSpPr txBox="1"/>
      </xdr:nvSpPr>
      <xdr:spPr>
        <a:xfrm>
          <a:off x="222504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0.345</a:t>
          </a:r>
          <a:endParaRPr kumimoji="1" lang="ja-JP" altLang="en-US" sz="1000" b="1">
            <a:latin typeface="ＭＳ Ｐゴシック"/>
          </a:endParaRPr>
        </a:p>
      </xdr:txBody>
    </xdr:sp>
    <xdr:clientData/>
  </xdr:oneCellAnchor>
  <xdr:twoCellAnchor>
    <xdr:from>
      <xdr:col>32</xdr:col>
      <xdr:colOff>98425</xdr:colOff>
      <xdr:row>101</xdr:row>
      <xdr:rowOff>38100</xdr:rowOff>
    </xdr:from>
    <xdr:to>
      <xdr:col>32</xdr:col>
      <xdr:colOff>276225</xdr:colOff>
      <xdr:row>101</xdr:row>
      <xdr:rowOff>38100</xdr:rowOff>
    </xdr:to>
    <xdr:cxnSp macro="">
      <xdr:nvCxnSpPr>
        <xdr:cNvPr id="666" name="直線コネクタ 665"/>
        <xdr:cNvCxnSpPr/>
      </xdr:nvCxnSpPr>
      <xdr:spPr>
        <a:xfrm>
          <a:off x="22072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83838</xdr:rowOff>
    </xdr:from>
    <xdr:ext cx="469744" cy="259045"/>
    <xdr:sp macro="" textlink="">
      <xdr:nvSpPr>
        <xdr:cNvPr id="667" name="【庁舎】&#10;一人当たり面積平均値テキスト"/>
        <xdr:cNvSpPr txBox="1"/>
      </xdr:nvSpPr>
      <xdr:spPr>
        <a:xfrm>
          <a:off x="222504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105411</xdr:rowOff>
    </xdr:from>
    <xdr:to>
      <xdr:col>32</xdr:col>
      <xdr:colOff>238125</xdr:colOff>
      <xdr:row>106</xdr:row>
      <xdr:rowOff>35561</xdr:rowOff>
    </xdr:to>
    <xdr:sp macro="" textlink="">
      <xdr:nvSpPr>
        <xdr:cNvPr id="668" name="フローチャート : 判断 667"/>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86361</xdr:rowOff>
    </xdr:from>
    <xdr:to>
      <xdr:col>31</xdr:col>
      <xdr:colOff>85725</xdr:colOff>
      <xdr:row>106</xdr:row>
      <xdr:rowOff>16511</xdr:rowOff>
    </xdr:to>
    <xdr:sp macro="" textlink="">
      <xdr:nvSpPr>
        <xdr:cNvPr id="669" name="フローチャート : 判断 668"/>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7638</xdr:rowOff>
    </xdr:from>
    <xdr:ext cx="469744" cy="259045"/>
    <xdr:sp macro="" textlink="">
      <xdr:nvSpPr>
        <xdr:cNvPr id="670" name="n_1aveValue【庁舎】&#10;一人当たり面積"/>
        <xdr:cNvSpPr txBox="1"/>
      </xdr:nvSpPr>
      <xdr:spPr>
        <a:xfrm>
          <a:off x="21075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71" name="テキスト ボックス 6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72" name="テキスト ボックス 6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73" name="テキスト ボックス 6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74" name="テキスト ボックス 6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5" name="テキスト ボックス 6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101600</xdr:rowOff>
    </xdr:from>
    <xdr:to>
      <xdr:col>31</xdr:col>
      <xdr:colOff>85725</xdr:colOff>
      <xdr:row>105</xdr:row>
      <xdr:rowOff>31750</xdr:rowOff>
    </xdr:to>
    <xdr:sp macro="" textlink="">
      <xdr:nvSpPr>
        <xdr:cNvPr id="676" name="円/楕円 675"/>
        <xdr:cNvSpPr/>
      </xdr:nvSpPr>
      <xdr:spPr>
        <a:xfrm>
          <a:off x="21272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48277</xdr:rowOff>
    </xdr:from>
    <xdr:ext cx="469744" cy="259045"/>
    <xdr:sp macro="" textlink="">
      <xdr:nvSpPr>
        <xdr:cNvPr id="677" name="n_1mainValue【庁舎】&#10;一人当たり面積"/>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8" name="正方形/長方形 6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9" name="正方形/長方形 6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80" name="テキスト ボックス 6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の有形固定資産減価償却率については、概ね類似団体並みとなっている。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については築年数が古い建物が多いため、減価償却率が高くなっている。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については減価償却率が低くなっている。これは平成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年度に新しい総合体育館と、平成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年度に新しいごみ処理施設が竣工されたことが要因となっている。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島根県松江市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204,403
203,114
572.99
98,529,201
97,165,926
1,127,145
55,615,990
120,552,403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119.9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基準財政収入額及び基準財政需要額が共に増加し、財政力指数は前年度と同じ０．５７となった。</a:t>
          </a:r>
        </a:p>
        <a:p>
          <a:r>
            <a:rPr kumimoji="1" lang="ja-JP" altLang="en-US" sz="1300">
              <a:latin typeface="ＭＳ Ｐゴシック"/>
            </a:rPr>
            <a:t>　今後も市税等の徴収体制を強化するとともに、行財政改革大綱に基づいて行財政全般の効率化を図ることで、財源確保及び歳出抑制に努める。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75142</xdr:rowOff>
    </xdr:from>
    <xdr:to>
      <xdr:col>7</xdr:col>
      <xdr:colOff>152400</xdr:colOff>
      <xdr:row>43</xdr:row>
      <xdr:rowOff>75142</xdr:rowOff>
    </xdr:to>
    <xdr:cxnSp macro="">
      <xdr:nvCxnSpPr>
        <xdr:cNvPr id="68" name="直線コネクタ 67"/>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163635</xdr:rowOff>
    </xdr:from>
    <xdr:ext cx="762000" cy="259045"/>
    <xdr:sp macro="" textlink="">
      <xdr:nvSpPr>
        <xdr:cNvPr id="69" name="財政力平均値テキスト"/>
        <xdr:cNvSpPr txBox="1"/>
      </xdr:nvSpPr>
      <xdr:spPr>
        <a:xfrm>
          <a:off x="5041900" y="667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75142</xdr:rowOff>
    </xdr:from>
    <xdr:to>
      <xdr:col>6</xdr:col>
      <xdr:colOff>0</xdr:colOff>
      <xdr:row>43</xdr:row>
      <xdr:rowOff>95250</xdr:rowOff>
    </xdr:to>
    <xdr:cxnSp macro="">
      <xdr:nvCxnSpPr>
        <xdr:cNvPr id="71" name="直線コネクタ 70"/>
        <xdr:cNvCxnSpPr/>
      </xdr:nvCxnSpPr>
      <xdr:spPr>
        <a:xfrm flipV="1">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73" name="テキスト ボックス 72"/>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4" name="直線コネクタ 73"/>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76" name="テキスト ボックス 75"/>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115358</xdr:rowOff>
    </xdr:to>
    <xdr:cxnSp macro="">
      <xdr:nvCxnSpPr>
        <xdr:cNvPr id="77" name="直線コネクタ 76"/>
        <xdr:cNvCxnSpPr/>
      </xdr:nvCxnSpPr>
      <xdr:spPr>
        <a:xfrm flipV="1">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167869</xdr:rowOff>
    </xdr:from>
    <xdr:ext cx="762000" cy="259045"/>
    <xdr:sp macro="" textlink="">
      <xdr:nvSpPr>
        <xdr:cNvPr id="81" name="テキスト ボックス 80"/>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24342</xdr:rowOff>
    </xdr:from>
    <xdr:to>
      <xdr:col>7</xdr:col>
      <xdr:colOff>203200</xdr:colOff>
      <xdr:row>43</xdr:row>
      <xdr:rowOff>125942</xdr:rowOff>
    </xdr:to>
    <xdr:sp macro="" textlink="">
      <xdr:nvSpPr>
        <xdr:cNvPr id="87" name="円/楕円 86"/>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91669</xdr:rowOff>
    </xdr:from>
    <xdr:ext cx="762000" cy="259045"/>
    <xdr:sp macro="" textlink="">
      <xdr:nvSpPr>
        <xdr:cNvPr id="88" name="財政力該当値テキスト"/>
        <xdr:cNvSpPr txBox="1"/>
      </xdr:nvSpPr>
      <xdr:spPr>
        <a:xfrm>
          <a:off x="5041900" y="729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9" name="円/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110719</xdr:rowOff>
    </xdr:from>
    <xdr:ext cx="736600" cy="259045"/>
    <xdr:sp macro="" textlink="">
      <xdr:nvSpPr>
        <xdr:cNvPr id="90" name="テキスト ボックス 89"/>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5" name="円/楕円 94"/>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6" name="テキスト ボックス 95"/>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公債費が減少したものの、人件費及び扶助費の増加や、普通交付税及び地方消費税交付金の減少により、対前年度比２．４ポイント増の９１．６となった。</a:t>
          </a:r>
        </a:p>
        <a:p>
          <a:r>
            <a:rPr kumimoji="1" lang="ja-JP" altLang="en-US" sz="1300">
              <a:latin typeface="ＭＳ Ｐゴシック"/>
            </a:rPr>
            <a:t>　今後も事務事業の見直しを進め、経常経費の削減を図る。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49784</xdr:rowOff>
    </xdr:from>
    <xdr:to>
      <xdr:col>7</xdr:col>
      <xdr:colOff>152400</xdr:colOff>
      <xdr:row>67</xdr:row>
      <xdr:rowOff>137922</xdr:rowOff>
    </xdr:to>
    <xdr:cxnSp macro="">
      <xdr:nvCxnSpPr>
        <xdr:cNvPr id="124" name="直線コネクタ 123"/>
        <xdr:cNvCxnSpPr/>
      </xdr:nvCxnSpPr>
      <xdr:spPr>
        <a:xfrm flipV="1">
          <a:off x="4953000" y="9993884"/>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5"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6" name="直線コネクタ 125"/>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136161</xdr:rowOff>
    </xdr:from>
    <xdr:ext cx="762000" cy="259045"/>
    <xdr:sp macro="" textlink="">
      <xdr:nvSpPr>
        <xdr:cNvPr id="127"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58</xdr:row>
      <xdr:rowOff>49784</xdr:rowOff>
    </xdr:from>
    <xdr:to>
      <xdr:col>7</xdr:col>
      <xdr:colOff>241300</xdr:colOff>
      <xdr:row>58</xdr:row>
      <xdr:rowOff>49784</xdr:rowOff>
    </xdr:to>
    <xdr:cxnSp macro="">
      <xdr:nvCxnSpPr>
        <xdr:cNvPr id="128" name="直線コネクタ 127"/>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18034</xdr:rowOff>
    </xdr:from>
    <xdr:to>
      <xdr:col>7</xdr:col>
      <xdr:colOff>152400</xdr:colOff>
      <xdr:row>62</xdr:row>
      <xdr:rowOff>78232</xdr:rowOff>
    </xdr:to>
    <xdr:cxnSp macro="">
      <xdr:nvCxnSpPr>
        <xdr:cNvPr id="129" name="直線コネクタ 128"/>
        <xdr:cNvCxnSpPr/>
      </xdr:nvCxnSpPr>
      <xdr:spPr>
        <a:xfrm>
          <a:off x="4114800" y="10476484"/>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105681</xdr:rowOff>
    </xdr:from>
    <xdr:ext cx="762000" cy="259045"/>
    <xdr:sp macro="" textlink="">
      <xdr:nvSpPr>
        <xdr:cNvPr id="130" name="財政構造の弾力性平均値テキスト"/>
        <xdr:cNvSpPr txBox="1"/>
      </xdr:nvSpPr>
      <xdr:spPr>
        <a:xfrm>
          <a:off x="5041900" y="107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31" name="フローチャート : 判断 130"/>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18034</xdr:rowOff>
    </xdr:from>
    <xdr:to>
      <xdr:col>6</xdr:col>
      <xdr:colOff>0</xdr:colOff>
      <xdr:row>61</xdr:row>
      <xdr:rowOff>124206</xdr:rowOff>
    </xdr:to>
    <xdr:cxnSp macro="">
      <xdr:nvCxnSpPr>
        <xdr:cNvPr id="132" name="直線コネクタ 131"/>
        <xdr:cNvCxnSpPr/>
      </xdr:nvCxnSpPr>
      <xdr:spPr>
        <a:xfrm flipV="1">
          <a:off x="3225800" y="1047648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54102</xdr:rowOff>
    </xdr:from>
    <xdr:to>
      <xdr:col>6</xdr:col>
      <xdr:colOff>50800</xdr:colOff>
      <xdr:row>61</xdr:row>
      <xdr:rowOff>155702</xdr:rowOff>
    </xdr:to>
    <xdr:sp macro="" textlink="">
      <xdr:nvSpPr>
        <xdr:cNvPr id="133" name="フローチャート : 判断 132"/>
        <xdr:cNvSpPr/>
      </xdr:nvSpPr>
      <xdr:spPr>
        <a:xfrm>
          <a:off x="4064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140479</xdr:rowOff>
    </xdr:from>
    <xdr:ext cx="736600" cy="259045"/>
    <xdr:sp macro="" textlink="">
      <xdr:nvSpPr>
        <xdr:cNvPr id="134" name="テキスト ボックス 133"/>
        <xdr:cNvSpPr txBox="1"/>
      </xdr:nvSpPr>
      <xdr:spPr>
        <a:xfrm>
          <a:off x="3733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114554</xdr:rowOff>
    </xdr:from>
    <xdr:to>
      <xdr:col>4</xdr:col>
      <xdr:colOff>482600</xdr:colOff>
      <xdr:row>61</xdr:row>
      <xdr:rowOff>124206</xdr:rowOff>
    </xdr:to>
    <xdr:cxnSp macro="">
      <xdr:nvCxnSpPr>
        <xdr:cNvPr id="135" name="直線コネクタ 134"/>
        <xdr:cNvCxnSpPr/>
      </xdr:nvCxnSpPr>
      <xdr:spPr>
        <a:xfrm>
          <a:off x="2336800" y="105730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169926</xdr:rowOff>
    </xdr:from>
    <xdr:to>
      <xdr:col>4</xdr:col>
      <xdr:colOff>533400</xdr:colOff>
      <xdr:row>62</xdr:row>
      <xdr:rowOff>100076</xdr:rowOff>
    </xdr:to>
    <xdr:sp macro="" textlink="">
      <xdr:nvSpPr>
        <xdr:cNvPr id="136" name="フローチャート : 判断 135"/>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84853</xdr:rowOff>
    </xdr:from>
    <xdr:ext cx="762000" cy="259045"/>
    <xdr:sp macro="" textlink="">
      <xdr:nvSpPr>
        <xdr:cNvPr id="137" name="テキスト ボックス 136"/>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114554</xdr:rowOff>
    </xdr:from>
    <xdr:to>
      <xdr:col>3</xdr:col>
      <xdr:colOff>279400</xdr:colOff>
      <xdr:row>61</xdr:row>
      <xdr:rowOff>114554</xdr:rowOff>
    </xdr:to>
    <xdr:cxnSp macro="">
      <xdr:nvCxnSpPr>
        <xdr:cNvPr id="138" name="直線コネクタ 137"/>
        <xdr:cNvCxnSpPr/>
      </xdr:nvCxnSpPr>
      <xdr:spPr>
        <a:xfrm>
          <a:off x="1447800" y="10573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83058</xdr:rowOff>
    </xdr:from>
    <xdr:to>
      <xdr:col>3</xdr:col>
      <xdr:colOff>330200</xdr:colOff>
      <xdr:row>62</xdr:row>
      <xdr:rowOff>13208</xdr:rowOff>
    </xdr:to>
    <xdr:sp macro="" textlink="">
      <xdr:nvSpPr>
        <xdr:cNvPr id="139" name="フローチャート : 判断 138"/>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169435</xdr:rowOff>
    </xdr:from>
    <xdr:ext cx="762000" cy="259045"/>
    <xdr:sp macro="" textlink="">
      <xdr:nvSpPr>
        <xdr:cNvPr id="140" name="テキスト ボックス 139"/>
        <xdr:cNvSpPr txBox="1"/>
      </xdr:nvSpPr>
      <xdr:spPr>
        <a:xfrm>
          <a:off x="1955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41" name="フローチャート : 判断 140"/>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7637</xdr:rowOff>
    </xdr:from>
    <xdr:ext cx="762000" cy="259045"/>
    <xdr:sp macro="" textlink="">
      <xdr:nvSpPr>
        <xdr:cNvPr id="142" name="テキスト ボックス 141"/>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27432</xdr:rowOff>
    </xdr:from>
    <xdr:to>
      <xdr:col>7</xdr:col>
      <xdr:colOff>203200</xdr:colOff>
      <xdr:row>62</xdr:row>
      <xdr:rowOff>129032</xdr:rowOff>
    </xdr:to>
    <xdr:sp macro="" textlink="">
      <xdr:nvSpPr>
        <xdr:cNvPr id="148" name="円/楕円 147"/>
        <xdr:cNvSpPr/>
      </xdr:nvSpPr>
      <xdr:spPr>
        <a:xfrm>
          <a:off x="49022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43959</xdr:rowOff>
    </xdr:from>
    <xdr:ext cx="762000" cy="259045"/>
    <xdr:sp macro="" textlink="">
      <xdr:nvSpPr>
        <xdr:cNvPr id="149" name="財政構造の弾力性該当値テキスト"/>
        <xdr:cNvSpPr txBox="1"/>
      </xdr:nvSpPr>
      <xdr:spPr>
        <a:xfrm>
          <a:off x="5041900" y="1050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138684</xdr:rowOff>
    </xdr:from>
    <xdr:to>
      <xdr:col>6</xdr:col>
      <xdr:colOff>50800</xdr:colOff>
      <xdr:row>61</xdr:row>
      <xdr:rowOff>68834</xdr:rowOff>
    </xdr:to>
    <xdr:sp macro="" textlink="">
      <xdr:nvSpPr>
        <xdr:cNvPr id="150" name="円/楕円 149"/>
        <xdr:cNvSpPr/>
      </xdr:nvSpPr>
      <xdr:spPr>
        <a:xfrm>
          <a:off x="4064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79011</xdr:rowOff>
    </xdr:from>
    <xdr:ext cx="736600" cy="259045"/>
    <xdr:sp macro="" textlink="">
      <xdr:nvSpPr>
        <xdr:cNvPr id="151" name="テキスト ボックス 150"/>
        <xdr:cNvSpPr txBox="1"/>
      </xdr:nvSpPr>
      <xdr:spPr>
        <a:xfrm>
          <a:off x="3733800" y="1019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73406</xdr:rowOff>
    </xdr:from>
    <xdr:to>
      <xdr:col>4</xdr:col>
      <xdr:colOff>533400</xdr:colOff>
      <xdr:row>62</xdr:row>
      <xdr:rowOff>3556</xdr:rowOff>
    </xdr:to>
    <xdr:sp macro="" textlink="">
      <xdr:nvSpPr>
        <xdr:cNvPr id="152" name="円/楕円 151"/>
        <xdr:cNvSpPr/>
      </xdr:nvSpPr>
      <xdr:spPr>
        <a:xfrm>
          <a:off x="3175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13733</xdr:rowOff>
    </xdr:from>
    <xdr:ext cx="762000" cy="259045"/>
    <xdr:sp macro="" textlink="">
      <xdr:nvSpPr>
        <xdr:cNvPr id="153" name="テキスト ボックス 152"/>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63754</xdr:rowOff>
    </xdr:from>
    <xdr:to>
      <xdr:col>3</xdr:col>
      <xdr:colOff>330200</xdr:colOff>
      <xdr:row>61</xdr:row>
      <xdr:rowOff>165354</xdr:rowOff>
    </xdr:to>
    <xdr:sp macro="" textlink="">
      <xdr:nvSpPr>
        <xdr:cNvPr id="154" name="円/楕円 153"/>
        <xdr:cNvSpPr/>
      </xdr:nvSpPr>
      <xdr:spPr>
        <a:xfrm>
          <a:off x="2286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4081</xdr:rowOff>
    </xdr:from>
    <xdr:ext cx="762000" cy="259045"/>
    <xdr:sp macro="" textlink="">
      <xdr:nvSpPr>
        <xdr:cNvPr id="155" name="テキスト ボックス 154"/>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63754</xdr:rowOff>
    </xdr:from>
    <xdr:to>
      <xdr:col>2</xdr:col>
      <xdr:colOff>127000</xdr:colOff>
      <xdr:row>61</xdr:row>
      <xdr:rowOff>165354</xdr:rowOff>
    </xdr:to>
    <xdr:sp macro="" textlink="">
      <xdr:nvSpPr>
        <xdr:cNvPr id="156" name="円/楕円 155"/>
        <xdr:cNvSpPr/>
      </xdr:nvSpPr>
      <xdr:spPr>
        <a:xfrm>
          <a:off x="1397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4081</xdr:rowOff>
    </xdr:from>
    <xdr:ext cx="762000" cy="259045"/>
    <xdr:sp macro="" textlink="">
      <xdr:nvSpPr>
        <xdr:cNvPr id="157" name="テキスト ボックス 156"/>
        <xdr:cNvSpPr txBox="1"/>
      </xdr:nvSpPr>
      <xdr:spPr>
        <a:xfrm>
          <a:off x="1066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[127,511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全国平均より高い状況にあるが、人件費については行財政改革による職員４００人削減が完了し、前年度と比べてほぼ横ばいで推移した。</a:t>
          </a:r>
        </a:p>
        <a:p>
          <a:r>
            <a:rPr kumimoji="1" lang="ja-JP" altLang="en-US" sz="1300">
              <a:latin typeface="ＭＳ Ｐゴシック"/>
            </a:rPr>
            <a:t>　物件費については公共施設適正化を進めているところであり、一層の効率的な管理運営に努める。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140875</xdr:rowOff>
    </xdr:from>
    <xdr:to>
      <xdr:col>7</xdr:col>
      <xdr:colOff>152400</xdr:colOff>
      <xdr:row>90</xdr:row>
      <xdr:rowOff>15934</xdr:rowOff>
    </xdr:to>
    <xdr:cxnSp macro="">
      <xdr:nvCxnSpPr>
        <xdr:cNvPr id="187" name="直線コネクタ 186"/>
        <xdr:cNvCxnSpPr/>
      </xdr:nvCxnSpPr>
      <xdr:spPr>
        <a:xfrm flipV="1">
          <a:off x="4953000" y="13685425"/>
          <a:ext cx="0" cy="1761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159461</xdr:rowOff>
    </xdr:from>
    <xdr:ext cx="762000" cy="259045"/>
    <xdr:sp macro="" textlink="">
      <xdr:nvSpPr>
        <xdr:cNvPr id="188" name="人件費・物件費等の状況最小値テキスト"/>
        <xdr:cNvSpPr txBox="1"/>
      </xdr:nvSpPr>
      <xdr:spPr>
        <a:xfrm>
          <a:off x="5041900" y="154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15934</xdr:rowOff>
    </xdr:from>
    <xdr:to>
      <xdr:col>7</xdr:col>
      <xdr:colOff>241300</xdr:colOff>
      <xdr:row>90</xdr:row>
      <xdr:rowOff>15934</xdr:rowOff>
    </xdr:to>
    <xdr:cxnSp macro="">
      <xdr:nvCxnSpPr>
        <xdr:cNvPr id="189" name="直線コネクタ 188"/>
        <xdr:cNvCxnSpPr/>
      </xdr:nvCxnSpPr>
      <xdr:spPr>
        <a:xfrm>
          <a:off x="4864100" y="1544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55802</xdr:rowOff>
    </xdr:from>
    <xdr:ext cx="762000" cy="259045"/>
    <xdr:sp macro="" textlink="">
      <xdr:nvSpPr>
        <xdr:cNvPr id="190" name="人件費・物件費等の状況最大値テキスト"/>
        <xdr:cNvSpPr txBox="1"/>
      </xdr:nvSpPr>
      <xdr:spPr>
        <a:xfrm>
          <a:off x="5041900" y="134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79</xdr:row>
      <xdr:rowOff>140875</xdr:rowOff>
    </xdr:from>
    <xdr:to>
      <xdr:col>7</xdr:col>
      <xdr:colOff>241300</xdr:colOff>
      <xdr:row>79</xdr:row>
      <xdr:rowOff>140875</xdr:rowOff>
    </xdr:to>
    <xdr:cxnSp macro="">
      <xdr:nvCxnSpPr>
        <xdr:cNvPr id="191" name="直線コネクタ 190"/>
        <xdr:cNvCxnSpPr/>
      </xdr:nvCxnSpPr>
      <xdr:spPr>
        <a:xfrm>
          <a:off x="4864100" y="136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155556</xdr:rowOff>
    </xdr:from>
    <xdr:to>
      <xdr:col>7</xdr:col>
      <xdr:colOff>152400</xdr:colOff>
      <xdr:row>86</xdr:row>
      <xdr:rowOff>11334</xdr:rowOff>
    </xdr:to>
    <xdr:cxnSp macro="">
      <xdr:nvCxnSpPr>
        <xdr:cNvPr id="192" name="直線コネクタ 191"/>
        <xdr:cNvCxnSpPr/>
      </xdr:nvCxnSpPr>
      <xdr:spPr>
        <a:xfrm>
          <a:off x="4114800" y="14728806"/>
          <a:ext cx="838200" cy="2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31935</xdr:rowOff>
    </xdr:from>
    <xdr:ext cx="762000" cy="259045"/>
    <xdr:sp macro="" textlink="">
      <xdr:nvSpPr>
        <xdr:cNvPr id="193" name="人件費・物件費等の状況平均値テキスト"/>
        <xdr:cNvSpPr txBox="1"/>
      </xdr:nvSpPr>
      <xdr:spPr>
        <a:xfrm>
          <a:off x="5041900" y="14090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15408</xdr:rowOff>
    </xdr:from>
    <xdr:to>
      <xdr:col>7</xdr:col>
      <xdr:colOff>203200</xdr:colOff>
      <xdr:row>83</xdr:row>
      <xdr:rowOff>117008</xdr:rowOff>
    </xdr:to>
    <xdr:sp macro="" textlink="">
      <xdr:nvSpPr>
        <xdr:cNvPr id="194" name="フローチャート : 判断 193"/>
        <xdr:cNvSpPr/>
      </xdr:nvSpPr>
      <xdr:spPr>
        <a:xfrm>
          <a:off x="49022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151414</xdr:rowOff>
    </xdr:from>
    <xdr:to>
      <xdr:col>6</xdr:col>
      <xdr:colOff>0</xdr:colOff>
      <xdr:row>85</xdr:row>
      <xdr:rowOff>155556</xdr:rowOff>
    </xdr:to>
    <xdr:cxnSp macro="">
      <xdr:nvCxnSpPr>
        <xdr:cNvPr id="195" name="直線コネクタ 194"/>
        <xdr:cNvCxnSpPr/>
      </xdr:nvCxnSpPr>
      <xdr:spPr>
        <a:xfrm>
          <a:off x="3225800" y="14724664"/>
          <a:ext cx="889000" cy="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21199</xdr:rowOff>
    </xdr:from>
    <xdr:to>
      <xdr:col>6</xdr:col>
      <xdr:colOff>50800</xdr:colOff>
      <xdr:row>83</xdr:row>
      <xdr:rowOff>122799</xdr:rowOff>
    </xdr:to>
    <xdr:sp macro="" textlink="">
      <xdr:nvSpPr>
        <xdr:cNvPr id="196" name="フローチャート : 判断 195"/>
        <xdr:cNvSpPr/>
      </xdr:nvSpPr>
      <xdr:spPr>
        <a:xfrm>
          <a:off x="4064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132976</xdr:rowOff>
    </xdr:from>
    <xdr:ext cx="736600" cy="259045"/>
    <xdr:sp macro="" textlink="">
      <xdr:nvSpPr>
        <xdr:cNvPr id="197" name="テキスト ボックス 196"/>
        <xdr:cNvSpPr txBox="1"/>
      </xdr:nvSpPr>
      <xdr:spPr>
        <a:xfrm>
          <a:off x="3733800" y="1402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111861</xdr:rowOff>
    </xdr:from>
    <xdr:to>
      <xdr:col>4</xdr:col>
      <xdr:colOff>482600</xdr:colOff>
      <xdr:row>85</xdr:row>
      <xdr:rowOff>151414</xdr:rowOff>
    </xdr:to>
    <xdr:cxnSp macro="">
      <xdr:nvCxnSpPr>
        <xdr:cNvPr id="198" name="直線コネクタ 197"/>
        <xdr:cNvCxnSpPr/>
      </xdr:nvCxnSpPr>
      <xdr:spPr>
        <a:xfrm>
          <a:off x="2336800" y="14685111"/>
          <a:ext cx="889000" cy="3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151608</xdr:rowOff>
    </xdr:from>
    <xdr:to>
      <xdr:col>4</xdr:col>
      <xdr:colOff>533400</xdr:colOff>
      <xdr:row>83</xdr:row>
      <xdr:rowOff>81758</xdr:rowOff>
    </xdr:to>
    <xdr:sp macro="" textlink="">
      <xdr:nvSpPr>
        <xdr:cNvPr id="199" name="フローチャート : 判断 198"/>
        <xdr:cNvSpPr/>
      </xdr:nvSpPr>
      <xdr:spPr>
        <a:xfrm>
          <a:off x="3175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91935</xdr:rowOff>
    </xdr:from>
    <xdr:ext cx="762000" cy="259045"/>
    <xdr:sp macro="" textlink="">
      <xdr:nvSpPr>
        <xdr:cNvPr id="200" name="テキスト ボックス 199"/>
        <xdr:cNvSpPr txBox="1"/>
      </xdr:nvSpPr>
      <xdr:spPr>
        <a:xfrm>
          <a:off x="2844800" y="1397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111861</xdr:rowOff>
    </xdr:from>
    <xdr:to>
      <xdr:col>3</xdr:col>
      <xdr:colOff>279400</xdr:colOff>
      <xdr:row>85</xdr:row>
      <xdr:rowOff>121695</xdr:rowOff>
    </xdr:to>
    <xdr:cxnSp macro="">
      <xdr:nvCxnSpPr>
        <xdr:cNvPr id="201" name="直線コネクタ 200"/>
        <xdr:cNvCxnSpPr/>
      </xdr:nvCxnSpPr>
      <xdr:spPr>
        <a:xfrm flipV="1">
          <a:off x="1447800" y="14685111"/>
          <a:ext cx="889000" cy="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46682</xdr:rowOff>
    </xdr:from>
    <xdr:to>
      <xdr:col>3</xdr:col>
      <xdr:colOff>330200</xdr:colOff>
      <xdr:row>82</xdr:row>
      <xdr:rowOff>148282</xdr:rowOff>
    </xdr:to>
    <xdr:sp macro="" textlink="">
      <xdr:nvSpPr>
        <xdr:cNvPr id="202" name="フローチャート : 判断 201"/>
        <xdr:cNvSpPr/>
      </xdr:nvSpPr>
      <xdr:spPr>
        <a:xfrm>
          <a:off x="2286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158459</xdr:rowOff>
    </xdr:from>
    <xdr:ext cx="762000" cy="259045"/>
    <xdr:sp macro="" textlink="">
      <xdr:nvSpPr>
        <xdr:cNvPr id="203" name="テキスト ボックス 202"/>
        <xdr:cNvSpPr txBox="1"/>
      </xdr:nvSpPr>
      <xdr:spPr>
        <a:xfrm>
          <a:off x="1955800" y="1387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77409</xdr:rowOff>
    </xdr:from>
    <xdr:to>
      <xdr:col>2</xdr:col>
      <xdr:colOff>127000</xdr:colOff>
      <xdr:row>83</xdr:row>
      <xdr:rowOff>7559</xdr:rowOff>
    </xdr:to>
    <xdr:sp macro="" textlink="">
      <xdr:nvSpPr>
        <xdr:cNvPr id="204" name="フローチャート : 判断 203"/>
        <xdr:cNvSpPr/>
      </xdr:nvSpPr>
      <xdr:spPr>
        <a:xfrm>
          <a:off x="1397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17736</xdr:rowOff>
    </xdr:from>
    <xdr:ext cx="762000" cy="259045"/>
    <xdr:sp macro="" textlink="">
      <xdr:nvSpPr>
        <xdr:cNvPr id="205" name="テキスト ボックス 204"/>
        <xdr:cNvSpPr txBox="1"/>
      </xdr:nvSpPr>
      <xdr:spPr>
        <a:xfrm>
          <a:off x="10668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131984</xdr:rowOff>
    </xdr:from>
    <xdr:to>
      <xdr:col>7</xdr:col>
      <xdr:colOff>203200</xdr:colOff>
      <xdr:row>86</xdr:row>
      <xdr:rowOff>62134</xdr:rowOff>
    </xdr:to>
    <xdr:sp macro="" textlink="">
      <xdr:nvSpPr>
        <xdr:cNvPr id="211" name="円/楕円 210"/>
        <xdr:cNvSpPr/>
      </xdr:nvSpPr>
      <xdr:spPr>
        <a:xfrm>
          <a:off x="4902200" y="1470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104061</xdr:rowOff>
    </xdr:from>
    <xdr:ext cx="762000" cy="259045"/>
    <xdr:sp macro="" textlink="">
      <xdr:nvSpPr>
        <xdr:cNvPr id="212" name="人件費・物件費等の状況該当値テキスト"/>
        <xdr:cNvSpPr txBox="1"/>
      </xdr:nvSpPr>
      <xdr:spPr>
        <a:xfrm>
          <a:off x="5041900" y="1467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127,511</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104756</xdr:rowOff>
    </xdr:from>
    <xdr:to>
      <xdr:col>6</xdr:col>
      <xdr:colOff>50800</xdr:colOff>
      <xdr:row>86</xdr:row>
      <xdr:rowOff>34906</xdr:rowOff>
    </xdr:to>
    <xdr:sp macro="" textlink="">
      <xdr:nvSpPr>
        <xdr:cNvPr id="213" name="円/楕円 212"/>
        <xdr:cNvSpPr/>
      </xdr:nvSpPr>
      <xdr:spPr>
        <a:xfrm>
          <a:off x="4064000" y="146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19683</xdr:rowOff>
    </xdr:from>
    <xdr:ext cx="736600" cy="259045"/>
    <xdr:sp macro="" textlink="">
      <xdr:nvSpPr>
        <xdr:cNvPr id="214" name="テキスト ボックス 213"/>
        <xdr:cNvSpPr txBox="1"/>
      </xdr:nvSpPr>
      <xdr:spPr>
        <a:xfrm>
          <a:off x="3733800" y="1476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126,157</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100614</xdr:rowOff>
    </xdr:from>
    <xdr:to>
      <xdr:col>4</xdr:col>
      <xdr:colOff>533400</xdr:colOff>
      <xdr:row>86</xdr:row>
      <xdr:rowOff>30764</xdr:rowOff>
    </xdr:to>
    <xdr:sp macro="" textlink="">
      <xdr:nvSpPr>
        <xdr:cNvPr id="215" name="円/楕円 214"/>
        <xdr:cNvSpPr/>
      </xdr:nvSpPr>
      <xdr:spPr>
        <a:xfrm>
          <a:off x="3175000" y="1467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15541</xdr:rowOff>
    </xdr:from>
    <xdr:ext cx="762000" cy="259045"/>
    <xdr:sp macro="" textlink="">
      <xdr:nvSpPr>
        <xdr:cNvPr id="216" name="テキスト ボックス 215"/>
        <xdr:cNvSpPr txBox="1"/>
      </xdr:nvSpPr>
      <xdr:spPr>
        <a:xfrm>
          <a:off x="2844800" y="1476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125,951</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61061</xdr:rowOff>
    </xdr:from>
    <xdr:to>
      <xdr:col>3</xdr:col>
      <xdr:colOff>330200</xdr:colOff>
      <xdr:row>85</xdr:row>
      <xdr:rowOff>162661</xdr:rowOff>
    </xdr:to>
    <xdr:sp macro="" textlink="">
      <xdr:nvSpPr>
        <xdr:cNvPr id="217" name="円/楕円 216"/>
        <xdr:cNvSpPr/>
      </xdr:nvSpPr>
      <xdr:spPr>
        <a:xfrm>
          <a:off x="2286000" y="1463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147438</xdr:rowOff>
    </xdr:from>
    <xdr:ext cx="762000" cy="259045"/>
    <xdr:sp macro="" textlink="">
      <xdr:nvSpPr>
        <xdr:cNvPr id="218" name="テキスト ボックス 217"/>
        <xdr:cNvSpPr txBox="1"/>
      </xdr:nvSpPr>
      <xdr:spPr>
        <a:xfrm>
          <a:off x="1955800" y="1472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123,984</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70895</xdr:rowOff>
    </xdr:from>
    <xdr:to>
      <xdr:col>2</xdr:col>
      <xdr:colOff>127000</xdr:colOff>
      <xdr:row>86</xdr:row>
      <xdr:rowOff>1045</xdr:rowOff>
    </xdr:to>
    <xdr:sp macro="" textlink="">
      <xdr:nvSpPr>
        <xdr:cNvPr id="219" name="円/楕円 218"/>
        <xdr:cNvSpPr/>
      </xdr:nvSpPr>
      <xdr:spPr>
        <a:xfrm>
          <a:off x="1397000" y="1464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157272</xdr:rowOff>
    </xdr:from>
    <xdr:ext cx="762000" cy="259045"/>
    <xdr:sp macro="" textlink="">
      <xdr:nvSpPr>
        <xdr:cNvPr id="220" name="テキスト ボックス 219"/>
        <xdr:cNvSpPr txBox="1"/>
      </xdr:nvSpPr>
      <xdr:spPr>
        <a:xfrm>
          <a:off x="1066800" y="1473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対前年度比０．７ポイント減の９９．６となり、概ね国並みの給与水準であり、類似団体内平均と比較しても概ね同水準にあると考える。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21166</xdr:rowOff>
    </xdr:to>
    <xdr:cxnSp macro="">
      <xdr:nvCxnSpPr>
        <xdr:cNvPr id="249" name="直線コネクタ 248"/>
        <xdr:cNvCxnSpPr/>
      </xdr:nvCxnSpPr>
      <xdr:spPr>
        <a:xfrm flipV="1">
          <a:off x="17018000" y="1388110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0"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1" name="直線コネクタ 250"/>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146755</xdr:rowOff>
    </xdr:to>
    <xdr:cxnSp macro="">
      <xdr:nvCxnSpPr>
        <xdr:cNvPr id="254" name="直線コネクタ 253"/>
        <xdr:cNvCxnSpPr/>
      </xdr:nvCxnSpPr>
      <xdr:spPr>
        <a:xfrm flipV="1">
          <a:off x="16179800" y="14283266"/>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41222</xdr:rowOff>
    </xdr:from>
    <xdr:ext cx="762000" cy="259045"/>
    <xdr:sp macro="" textlink="">
      <xdr:nvSpPr>
        <xdr:cNvPr id="255" name="給与水準   （国との比較）平均値テキスト"/>
        <xdr:cNvSpPr txBox="1"/>
      </xdr:nvSpPr>
      <xdr:spPr>
        <a:xfrm>
          <a:off x="17106900" y="14271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69145</xdr:rowOff>
    </xdr:from>
    <xdr:to>
      <xdr:col>24</xdr:col>
      <xdr:colOff>609600</xdr:colOff>
      <xdr:row>83</xdr:row>
      <xdr:rowOff>170745</xdr:rowOff>
    </xdr:to>
    <xdr:sp macro="" textlink="">
      <xdr:nvSpPr>
        <xdr:cNvPr id="256" name="フローチャート : 判断 255"/>
        <xdr:cNvSpPr/>
      </xdr:nvSpPr>
      <xdr:spPr>
        <a:xfrm>
          <a:off x="16967200" y="142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12700</xdr:rowOff>
    </xdr:from>
    <xdr:to>
      <xdr:col>23</xdr:col>
      <xdr:colOff>406400</xdr:colOff>
      <xdr:row>83</xdr:row>
      <xdr:rowOff>146755</xdr:rowOff>
    </xdr:to>
    <xdr:cxnSp macro="">
      <xdr:nvCxnSpPr>
        <xdr:cNvPr id="257" name="直線コネクタ 256"/>
        <xdr:cNvCxnSpPr/>
      </xdr:nvCxnSpPr>
      <xdr:spPr>
        <a:xfrm>
          <a:off x="15290800" y="1424305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59" name="テキスト ボックス 258"/>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12700</xdr:rowOff>
    </xdr:from>
    <xdr:to>
      <xdr:col>22</xdr:col>
      <xdr:colOff>203200</xdr:colOff>
      <xdr:row>83</xdr:row>
      <xdr:rowOff>26105</xdr:rowOff>
    </xdr:to>
    <xdr:cxnSp macro="">
      <xdr:nvCxnSpPr>
        <xdr:cNvPr id="260" name="直線コネクタ 259"/>
        <xdr:cNvCxnSpPr/>
      </xdr:nvCxnSpPr>
      <xdr:spPr>
        <a:xfrm flipV="1">
          <a:off x="14401800" y="142430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1" name="フローチャート : 判断 260"/>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168927</xdr:rowOff>
    </xdr:from>
    <xdr:ext cx="762000" cy="259045"/>
    <xdr:sp macro="" textlink="">
      <xdr:nvSpPr>
        <xdr:cNvPr id="262" name="テキスト ボックス 261"/>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26105</xdr:rowOff>
    </xdr:from>
    <xdr:to>
      <xdr:col>21</xdr:col>
      <xdr:colOff>0</xdr:colOff>
      <xdr:row>89</xdr:row>
      <xdr:rowOff>150284</xdr:rowOff>
    </xdr:to>
    <xdr:cxnSp macro="">
      <xdr:nvCxnSpPr>
        <xdr:cNvPr id="263" name="直線コネクタ 262"/>
        <xdr:cNvCxnSpPr/>
      </xdr:nvCxnSpPr>
      <xdr:spPr>
        <a:xfrm flipV="1">
          <a:off x="13512800" y="14256455"/>
          <a:ext cx="889000" cy="115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4" name="フローチャート : 判断 263"/>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5" name="テキスト ボックス 264"/>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86078</xdr:rowOff>
    </xdr:from>
    <xdr:to>
      <xdr:col>19</xdr:col>
      <xdr:colOff>533400</xdr:colOff>
      <xdr:row>90</xdr:row>
      <xdr:rowOff>16228</xdr:rowOff>
    </xdr:to>
    <xdr:sp macro="" textlink="">
      <xdr:nvSpPr>
        <xdr:cNvPr id="266" name="フローチャート : 判断 265"/>
        <xdr:cNvSpPr/>
      </xdr:nvSpPr>
      <xdr:spPr>
        <a:xfrm>
          <a:off x="13462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26405</xdr:rowOff>
    </xdr:from>
    <xdr:ext cx="762000" cy="259045"/>
    <xdr:sp macro="" textlink="">
      <xdr:nvSpPr>
        <xdr:cNvPr id="267" name="テキスト ボックス 266"/>
        <xdr:cNvSpPr txBox="1"/>
      </xdr:nvSpPr>
      <xdr:spPr>
        <a:xfrm>
          <a:off x="13131800" y="151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3" name="円/楕円 272"/>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4"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95955</xdr:rowOff>
    </xdr:from>
    <xdr:to>
      <xdr:col>23</xdr:col>
      <xdr:colOff>457200</xdr:colOff>
      <xdr:row>84</xdr:row>
      <xdr:rowOff>26105</xdr:rowOff>
    </xdr:to>
    <xdr:sp macro="" textlink="">
      <xdr:nvSpPr>
        <xdr:cNvPr id="275" name="円/楕円 274"/>
        <xdr:cNvSpPr/>
      </xdr:nvSpPr>
      <xdr:spPr>
        <a:xfrm>
          <a:off x="16129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10882</xdr:rowOff>
    </xdr:from>
    <xdr:ext cx="736600" cy="259045"/>
    <xdr:sp macro="" textlink="">
      <xdr:nvSpPr>
        <xdr:cNvPr id="276" name="テキスト ボックス 275"/>
        <xdr:cNvSpPr txBox="1"/>
      </xdr:nvSpPr>
      <xdr:spPr>
        <a:xfrm>
          <a:off x="15798800" y="14412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133350</xdr:rowOff>
    </xdr:from>
    <xdr:to>
      <xdr:col>22</xdr:col>
      <xdr:colOff>254000</xdr:colOff>
      <xdr:row>83</xdr:row>
      <xdr:rowOff>63500</xdr:rowOff>
    </xdr:to>
    <xdr:sp macro="" textlink="">
      <xdr:nvSpPr>
        <xdr:cNvPr id="277" name="円/楕円 276"/>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73677</xdr:rowOff>
    </xdr:from>
    <xdr:ext cx="762000" cy="259045"/>
    <xdr:sp macro="" textlink="">
      <xdr:nvSpPr>
        <xdr:cNvPr id="278" name="テキスト ボックス 277"/>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146755</xdr:rowOff>
    </xdr:from>
    <xdr:to>
      <xdr:col>21</xdr:col>
      <xdr:colOff>50800</xdr:colOff>
      <xdr:row>83</xdr:row>
      <xdr:rowOff>76905</xdr:rowOff>
    </xdr:to>
    <xdr:sp macro="" textlink="">
      <xdr:nvSpPr>
        <xdr:cNvPr id="279" name="円/楕円 278"/>
        <xdr:cNvSpPr/>
      </xdr:nvSpPr>
      <xdr:spPr>
        <a:xfrm>
          <a:off x="14351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87082</xdr:rowOff>
    </xdr:from>
    <xdr:ext cx="762000" cy="259045"/>
    <xdr:sp macro="" textlink="">
      <xdr:nvSpPr>
        <xdr:cNvPr id="280" name="テキスト ボックス 279"/>
        <xdr:cNvSpPr txBox="1"/>
      </xdr:nvSpPr>
      <xdr:spPr>
        <a:xfrm>
          <a:off x="14020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1" name="円/楕円 280"/>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82" name="テキスト ボックス 281"/>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行財政改革による職員４００人削減が完了し、前年度に比べてほぼ横ばいで推移しており、全国平均と比較してやや低い状況にある。今後も組織人員体制の見直しを進め、職員数の適正化を図る。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4" name="直線コネクタ 313"/>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5" name="定員管理の状況最小値テキスト"/>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6" name="直線コネクタ 315"/>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7"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8" name="直線コネクタ 317"/>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78196</xdr:rowOff>
    </xdr:from>
    <xdr:to>
      <xdr:col>24</xdr:col>
      <xdr:colOff>558800</xdr:colOff>
      <xdr:row>65</xdr:row>
      <xdr:rowOff>105773</xdr:rowOff>
    </xdr:to>
    <xdr:cxnSp macro="">
      <xdr:nvCxnSpPr>
        <xdr:cNvPr id="319" name="直線コネクタ 318"/>
        <xdr:cNvCxnSpPr/>
      </xdr:nvCxnSpPr>
      <xdr:spPr>
        <a:xfrm>
          <a:off x="16179800" y="1122244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17071</xdr:rowOff>
    </xdr:from>
    <xdr:ext cx="762000" cy="259045"/>
    <xdr:sp macro="" textlink="">
      <xdr:nvSpPr>
        <xdr:cNvPr id="320"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21" name="フローチャート : 判断 320"/>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54066</xdr:rowOff>
    </xdr:from>
    <xdr:to>
      <xdr:col>23</xdr:col>
      <xdr:colOff>406400</xdr:colOff>
      <xdr:row>65</xdr:row>
      <xdr:rowOff>78196</xdr:rowOff>
    </xdr:to>
    <xdr:cxnSp macro="">
      <xdr:nvCxnSpPr>
        <xdr:cNvPr id="322" name="直線コネクタ 321"/>
        <xdr:cNvCxnSpPr/>
      </xdr:nvCxnSpPr>
      <xdr:spPr>
        <a:xfrm>
          <a:off x="15290800" y="111983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3" name="フローチャート : 判断 322"/>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105427</xdr:rowOff>
    </xdr:from>
    <xdr:ext cx="736600" cy="259045"/>
    <xdr:sp macro="" textlink="">
      <xdr:nvSpPr>
        <xdr:cNvPr id="324" name="テキスト ボックス 323"/>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43724</xdr:rowOff>
    </xdr:from>
    <xdr:to>
      <xdr:col>22</xdr:col>
      <xdr:colOff>203200</xdr:colOff>
      <xdr:row>65</xdr:row>
      <xdr:rowOff>54066</xdr:rowOff>
    </xdr:to>
    <xdr:cxnSp macro="">
      <xdr:nvCxnSpPr>
        <xdr:cNvPr id="325" name="直線コネクタ 324"/>
        <xdr:cNvCxnSpPr/>
      </xdr:nvCxnSpPr>
      <xdr:spPr>
        <a:xfrm>
          <a:off x="14401800" y="1118797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6" name="フローチャート : 判断 325"/>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27" name="テキスト ボックス 326"/>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43724</xdr:rowOff>
    </xdr:from>
    <xdr:to>
      <xdr:col>21</xdr:col>
      <xdr:colOff>0</xdr:colOff>
      <xdr:row>65</xdr:row>
      <xdr:rowOff>67854</xdr:rowOff>
    </xdr:to>
    <xdr:cxnSp macro="">
      <xdr:nvCxnSpPr>
        <xdr:cNvPr id="328" name="直線コネクタ 327"/>
        <xdr:cNvCxnSpPr/>
      </xdr:nvCxnSpPr>
      <xdr:spPr>
        <a:xfrm flipV="1">
          <a:off x="13512800" y="1118797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29" name="フローチャート : 判断 328"/>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88192</xdr:rowOff>
    </xdr:from>
    <xdr:ext cx="762000" cy="259045"/>
    <xdr:sp macro="" textlink="">
      <xdr:nvSpPr>
        <xdr:cNvPr id="330" name="テキスト ボックス 329"/>
        <xdr:cNvSpPr txBox="1"/>
      </xdr:nvSpPr>
      <xdr:spPr>
        <a:xfrm>
          <a:off x="14020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31" name="フローチャート : 判断 330"/>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95086</xdr:rowOff>
    </xdr:from>
    <xdr:ext cx="762000" cy="259045"/>
    <xdr:sp macro="" textlink="">
      <xdr:nvSpPr>
        <xdr:cNvPr id="332" name="テキスト ボックス 331"/>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54973</xdr:rowOff>
    </xdr:from>
    <xdr:to>
      <xdr:col>24</xdr:col>
      <xdr:colOff>609600</xdr:colOff>
      <xdr:row>65</xdr:row>
      <xdr:rowOff>156573</xdr:rowOff>
    </xdr:to>
    <xdr:sp macro="" textlink="">
      <xdr:nvSpPr>
        <xdr:cNvPr id="338" name="円/楕円 337"/>
        <xdr:cNvSpPr/>
      </xdr:nvSpPr>
      <xdr:spPr>
        <a:xfrm>
          <a:off x="169672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27050</xdr:rowOff>
    </xdr:from>
    <xdr:ext cx="762000" cy="259045"/>
    <xdr:sp macro="" textlink="">
      <xdr:nvSpPr>
        <xdr:cNvPr id="339" name="定員管理の状況該当値テキスト"/>
        <xdr:cNvSpPr txBox="1"/>
      </xdr:nvSpPr>
      <xdr:spPr>
        <a:xfrm>
          <a:off x="17106900" y="11171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27396</xdr:rowOff>
    </xdr:from>
    <xdr:to>
      <xdr:col>23</xdr:col>
      <xdr:colOff>457200</xdr:colOff>
      <xdr:row>65</xdr:row>
      <xdr:rowOff>128996</xdr:rowOff>
    </xdr:to>
    <xdr:sp macro="" textlink="">
      <xdr:nvSpPr>
        <xdr:cNvPr id="340" name="円/楕円 339"/>
        <xdr:cNvSpPr/>
      </xdr:nvSpPr>
      <xdr:spPr>
        <a:xfrm>
          <a:off x="161290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113773</xdr:rowOff>
    </xdr:from>
    <xdr:ext cx="736600" cy="259045"/>
    <xdr:sp macro="" textlink="">
      <xdr:nvSpPr>
        <xdr:cNvPr id="341" name="テキスト ボックス 340"/>
        <xdr:cNvSpPr txBox="1"/>
      </xdr:nvSpPr>
      <xdr:spPr>
        <a:xfrm>
          <a:off x="15798800" y="11258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3266</xdr:rowOff>
    </xdr:from>
    <xdr:to>
      <xdr:col>22</xdr:col>
      <xdr:colOff>254000</xdr:colOff>
      <xdr:row>65</xdr:row>
      <xdr:rowOff>104866</xdr:rowOff>
    </xdr:to>
    <xdr:sp macro="" textlink="">
      <xdr:nvSpPr>
        <xdr:cNvPr id="342" name="円/楕円 341"/>
        <xdr:cNvSpPr/>
      </xdr:nvSpPr>
      <xdr:spPr>
        <a:xfrm>
          <a:off x="15240000" y="111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89643</xdr:rowOff>
    </xdr:from>
    <xdr:ext cx="762000" cy="259045"/>
    <xdr:sp macro="" textlink="">
      <xdr:nvSpPr>
        <xdr:cNvPr id="343" name="テキスト ボックス 342"/>
        <xdr:cNvSpPr txBox="1"/>
      </xdr:nvSpPr>
      <xdr:spPr>
        <a:xfrm>
          <a:off x="14909800" y="1123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164374</xdr:rowOff>
    </xdr:from>
    <xdr:to>
      <xdr:col>21</xdr:col>
      <xdr:colOff>50800</xdr:colOff>
      <xdr:row>65</xdr:row>
      <xdr:rowOff>94524</xdr:rowOff>
    </xdr:to>
    <xdr:sp macro="" textlink="">
      <xdr:nvSpPr>
        <xdr:cNvPr id="344" name="円/楕円 343"/>
        <xdr:cNvSpPr/>
      </xdr:nvSpPr>
      <xdr:spPr>
        <a:xfrm>
          <a:off x="143510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79301</xdr:rowOff>
    </xdr:from>
    <xdr:ext cx="762000" cy="259045"/>
    <xdr:sp macro="" textlink="">
      <xdr:nvSpPr>
        <xdr:cNvPr id="345" name="テキスト ボックス 344"/>
        <xdr:cNvSpPr txBox="1"/>
      </xdr:nvSpPr>
      <xdr:spPr>
        <a:xfrm>
          <a:off x="14020800" y="112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17054</xdr:rowOff>
    </xdr:from>
    <xdr:to>
      <xdr:col>19</xdr:col>
      <xdr:colOff>533400</xdr:colOff>
      <xdr:row>65</xdr:row>
      <xdr:rowOff>118654</xdr:rowOff>
    </xdr:to>
    <xdr:sp macro="" textlink="">
      <xdr:nvSpPr>
        <xdr:cNvPr id="346" name="円/楕円 345"/>
        <xdr:cNvSpPr/>
      </xdr:nvSpPr>
      <xdr:spPr>
        <a:xfrm>
          <a:off x="13462000" y="111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103431</xdr:rowOff>
    </xdr:from>
    <xdr:ext cx="762000" cy="259045"/>
    <xdr:sp macro="" textlink="">
      <xdr:nvSpPr>
        <xdr:cNvPr id="347" name="テキスト ボックス 346"/>
        <xdr:cNvSpPr txBox="1"/>
      </xdr:nvSpPr>
      <xdr:spPr>
        <a:xfrm>
          <a:off x="13131800" y="1124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地方債の繰上償還及び発行抑制による効果によって、償還元金・利子が減少したことで、対前年度比０．３ポイント減の１５．１となったが、全国平均と比較して非常に高い状況にある。</a:t>
          </a:r>
        </a:p>
        <a:p>
          <a:r>
            <a:rPr kumimoji="1" lang="ja-JP" altLang="en-US" sz="1300">
              <a:latin typeface="ＭＳ Ｐゴシック"/>
            </a:rPr>
            <a:t>　普通建設事業の年度間の平準化、既存ストックの有効活用などによって普通建設事業費を適正な規模とするとともに、地方債の繰上償還及び発行抑制に引き続き取り組み、地方債残高の縮減に努める。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64516</xdr:rowOff>
    </xdr:from>
    <xdr:to>
      <xdr:col>24</xdr:col>
      <xdr:colOff>558800</xdr:colOff>
      <xdr:row>43</xdr:row>
      <xdr:rowOff>100076</xdr:rowOff>
    </xdr:to>
    <xdr:cxnSp macro="">
      <xdr:nvCxnSpPr>
        <xdr:cNvPr id="373" name="直線コネクタ 372"/>
        <xdr:cNvCxnSpPr/>
      </xdr:nvCxnSpPr>
      <xdr:spPr>
        <a:xfrm flipV="1">
          <a:off x="17018000" y="6579616"/>
          <a:ext cx="0" cy="8928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72153</xdr:rowOff>
    </xdr:from>
    <xdr:ext cx="762000" cy="259045"/>
    <xdr:sp macro="" textlink="">
      <xdr:nvSpPr>
        <xdr:cNvPr id="374" name="公債費負担の状況最小値テキスト"/>
        <xdr:cNvSpPr txBox="1"/>
      </xdr:nvSpPr>
      <xdr:spPr>
        <a:xfrm>
          <a:off x="17106900" y="744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43</xdr:row>
      <xdr:rowOff>100076</xdr:rowOff>
    </xdr:from>
    <xdr:to>
      <xdr:col>24</xdr:col>
      <xdr:colOff>647700</xdr:colOff>
      <xdr:row>43</xdr:row>
      <xdr:rowOff>100076</xdr:rowOff>
    </xdr:to>
    <xdr:cxnSp macro="">
      <xdr:nvCxnSpPr>
        <xdr:cNvPr id="375" name="直線コネクタ 374"/>
        <xdr:cNvCxnSpPr/>
      </xdr:nvCxnSpPr>
      <xdr:spPr>
        <a:xfrm>
          <a:off x="16929100" y="747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150893</xdr:rowOff>
    </xdr:from>
    <xdr:ext cx="762000" cy="259045"/>
    <xdr:sp macro="" textlink="">
      <xdr:nvSpPr>
        <xdr:cNvPr id="376"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38</xdr:row>
      <xdr:rowOff>64516</xdr:rowOff>
    </xdr:from>
    <xdr:to>
      <xdr:col>24</xdr:col>
      <xdr:colOff>647700</xdr:colOff>
      <xdr:row>38</xdr:row>
      <xdr:rowOff>64516</xdr:rowOff>
    </xdr:to>
    <xdr:cxnSp macro="">
      <xdr:nvCxnSpPr>
        <xdr:cNvPr id="377" name="直線コネクタ 376"/>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100076</xdr:rowOff>
    </xdr:from>
    <xdr:to>
      <xdr:col>24</xdr:col>
      <xdr:colOff>558800</xdr:colOff>
      <xdr:row>43</xdr:row>
      <xdr:rowOff>114554</xdr:rowOff>
    </xdr:to>
    <xdr:cxnSp macro="">
      <xdr:nvCxnSpPr>
        <xdr:cNvPr id="378" name="直線コネクタ 377"/>
        <xdr:cNvCxnSpPr/>
      </xdr:nvCxnSpPr>
      <xdr:spPr>
        <a:xfrm flipV="1">
          <a:off x="16179800" y="747242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102379</xdr:rowOff>
    </xdr:from>
    <xdr:ext cx="762000" cy="259045"/>
    <xdr:sp macro="" textlink="">
      <xdr:nvSpPr>
        <xdr:cNvPr id="379" name="公債費負担の状況平均値テキスト"/>
        <xdr:cNvSpPr txBox="1"/>
      </xdr:nvSpPr>
      <xdr:spPr>
        <a:xfrm>
          <a:off x="17106900" y="678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85852</xdr:rowOff>
    </xdr:from>
    <xdr:to>
      <xdr:col>24</xdr:col>
      <xdr:colOff>609600</xdr:colOff>
      <xdr:row>41</xdr:row>
      <xdr:rowOff>16002</xdr:rowOff>
    </xdr:to>
    <xdr:sp macro="" textlink="">
      <xdr:nvSpPr>
        <xdr:cNvPr id="380" name="フローチャート : 判断 379"/>
        <xdr:cNvSpPr/>
      </xdr:nvSpPr>
      <xdr:spPr>
        <a:xfrm>
          <a:off x="16967200" y="69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114554</xdr:rowOff>
    </xdr:from>
    <xdr:to>
      <xdr:col>23</xdr:col>
      <xdr:colOff>406400</xdr:colOff>
      <xdr:row>44</xdr:row>
      <xdr:rowOff>5842</xdr:rowOff>
    </xdr:to>
    <xdr:cxnSp macro="">
      <xdr:nvCxnSpPr>
        <xdr:cNvPr id="381" name="直線コネクタ 380"/>
        <xdr:cNvCxnSpPr/>
      </xdr:nvCxnSpPr>
      <xdr:spPr>
        <a:xfrm flipV="1">
          <a:off x="15290800" y="748690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138938</xdr:rowOff>
    </xdr:from>
    <xdr:to>
      <xdr:col>23</xdr:col>
      <xdr:colOff>457200</xdr:colOff>
      <xdr:row>41</xdr:row>
      <xdr:rowOff>69088</xdr:rowOff>
    </xdr:to>
    <xdr:sp macro="" textlink="">
      <xdr:nvSpPr>
        <xdr:cNvPr id="382" name="フローチャート : 判断 381"/>
        <xdr:cNvSpPr/>
      </xdr:nvSpPr>
      <xdr:spPr>
        <a:xfrm>
          <a:off x="16129000" y="699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79265</xdr:rowOff>
    </xdr:from>
    <xdr:ext cx="736600" cy="259045"/>
    <xdr:sp macro="" textlink="">
      <xdr:nvSpPr>
        <xdr:cNvPr id="383" name="テキスト ボックス 382"/>
        <xdr:cNvSpPr txBox="1"/>
      </xdr:nvSpPr>
      <xdr:spPr>
        <a:xfrm>
          <a:off x="15798800" y="676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5842</xdr:rowOff>
    </xdr:from>
    <xdr:to>
      <xdr:col>22</xdr:col>
      <xdr:colOff>203200</xdr:colOff>
      <xdr:row>44</xdr:row>
      <xdr:rowOff>49276</xdr:rowOff>
    </xdr:to>
    <xdr:cxnSp macro="">
      <xdr:nvCxnSpPr>
        <xdr:cNvPr id="384" name="直線コネクタ 383"/>
        <xdr:cNvCxnSpPr/>
      </xdr:nvCxnSpPr>
      <xdr:spPr>
        <a:xfrm flipV="1">
          <a:off x="14401800" y="754964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6096</xdr:rowOff>
    </xdr:from>
    <xdr:to>
      <xdr:col>22</xdr:col>
      <xdr:colOff>254000</xdr:colOff>
      <xdr:row>41</xdr:row>
      <xdr:rowOff>107696</xdr:rowOff>
    </xdr:to>
    <xdr:sp macro="" textlink="">
      <xdr:nvSpPr>
        <xdr:cNvPr id="385" name="フローチャート : 判断 384"/>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117873</xdr:rowOff>
    </xdr:from>
    <xdr:ext cx="762000" cy="259045"/>
    <xdr:sp macro="" textlink="">
      <xdr:nvSpPr>
        <xdr:cNvPr id="386" name="テキスト ボックス 385"/>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49276</xdr:rowOff>
    </xdr:from>
    <xdr:to>
      <xdr:col>21</xdr:col>
      <xdr:colOff>0</xdr:colOff>
      <xdr:row>44</xdr:row>
      <xdr:rowOff>87884</xdr:rowOff>
    </xdr:to>
    <xdr:cxnSp macro="">
      <xdr:nvCxnSpPr>
        <xdr:cNvPr id="387" name="直線コネクタ 386"/>
        <xdr:cNvCxnSpPr/>
      </xdr:nvCxnSpPr>
      <xdr:spPr>
        <a:xfrm flipV="1">
          <a:off x="13512800" y="75930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35052</xdr:rowOff>
    </xdr:from>
    <xdr:to>
      <xdr:col>21</xdr:col>
      <xdr:colOff>50800</xdr:colOff>
      <xdr:row>41</xdr:row>
      <xdr:rowOff>136652</xdr:rowOff>
    </xdr:to>
    <xdr:sp macro="" textlink="">
      <xdr:nvSpPr>
        <xdr:cNvPr id="388" name="フローチャート : 判断 387"/>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146829</xdr:rowOff>
    </xdr:from>
    <xdr:ext cx="762000" cy="259045"/>
    <xdr:sp macro="" textlink="">
      <xdr:nvSpPr>
        <xdr:cNvPr id="389" name="テキスト ボックス 388"/>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64008</xdr:rowOff>
    </xdr:from>
    <xdr:to>
      <xdr:col>19</xdr:col>
      <xdr:colOff>533400</xdr:colOff>
      <xdr:row>41</xdr:row>
      <xdr:rowOff>165608</xdr:rowOff>
    </xdr:to>
    <xdr:sp macro="" textlink="">
      <xdr:nvSpPr>
        <xdr:cNvPr id="390" name="フローチャート : 判断 389"/>
        <xdr:cNvSpPr/>
      </xdr:nvSpPr>
      <xdr:spPr>
        <a:xfrm>
          <a:off x="134620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4335</xdr:rowOff>
    </xdr:from>
    <xdr:ext cx="762000" cy="259045"/>
    <xdr:sp macro="" textlink="">
      <xdr:nvSpPr>
        <xdr:cNvPr id="391" name="テキスト ボックス 390"/>
        <xdr:cNvSpPr txBox="1"/>
      </xdr:nvSpPr>
      <xdr:spPr>
        <a:xfrm>
          <a:off x="13131800" y="686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49276</xdr:rowOff>
    </xdr:from>
    <xdr:to>
      <xdr:col>24</xdr:col>
      <xdr:colOff>609600</xdr:colOff>
      <xdr:row>43</xdr:row>
      <xdr:rowOff>150876</xdr:rowOff>
    </xdr:to>
    <xdr:sp macro="" textlink="">
      <xdr:nvSpPr>
        <xdr:cNvPr id="397" name="円/楕円 396"/>
        <xdr:cNvSpPr/>
      </xdr:nvSpPr>
      <xdr:spPr>
        <a:xfrm>
          <a:off x="16967200" y="742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116603</xdr:rowOff>
    </xdr:from>
    <xdr:ext cx="762000" cy="259045"/>
    <xdr:sp macro="" textlink="">
      <xdr:nvSpPr>
        <xdr:cNvPr id="398" name="公債費負担の状況該当値テキスト"/>
        <xdr:cNvSpPr txBox="1"/>
      </xdr:nvSpPr>
      <xdr:spPr>
        <a:xfrm>
          <a:off x="17106900" y="731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63754</xdr:rowOff>
    </xdr:from>
    <xdr:to>
      <xdr:col>23</xdr:col>
      <xdr:colOff>457200</xdr:colOff>
      <xdr:row>43</xdr:row>
      <xdr:rowOff>165354</xdr:rowOff>
    </xdr:to>
    <xdr:sp macro="" textlink="">
      <xdr:nvSpPr>
        <xdr:cNvPr id="399" name="円/楕円 398"/>
        <xdr:cNvSpPr/>
      </xdr:nvSpPr>
      <xdr:spPr>
        <a:xfrm>
          <a:off x="16129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150131</xdr:rowOff>
    </xdr:from>
    <xdr:ext cx="736600" cy="259045"/>
    <xdr:sp macro="" textlink="">
      <xdr:nvSpPr>
        <xdr:cNvPr id="400" name="テキスト ボックス 399"/>
        <xdr:cNvSpPr txBox="1"/>
      </xdr:nvSpPr>
      <xdr:spPr>
        <a:xfrm>
          <a:off x="15798800" y="752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126492</xdr:rowOff>
    </xdr:from>
    <xdr:to>
      <xdr:col>22</xdr:col>
      <xdr:colOff>254000</xdr:colOff>
      <xdr:row>44</xdr:row>
      <xdr:rowOff>56642</xdr:rowOff>
    </xdr:to>
    <xdr:sp macro="" textlink="">
      <xdr:nvSpPr>
        <xdr:cNvPr id="401" name="円/楕円 400"/>
        <xdr:cNvSpPr/>
      </xdr:nvSpPr>
      <xdr:spPr>
        <a:xfrm>
          <a:off x="15240000" y="74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41419</xdr:rowOff>
    </xdr:from>
    <xdr:ext cx="762000" cy="259045"/>
    <xdr:sp macro="" textlink="">
      <xdr:nvSpPr>
        <xdr:cNvPr id="402" name="テキスト ボックス 401"/>
        <xdr:cNvSpPr txBox="1"/>
      </xdr:nvSpPr>
      <xdr:spPr>
        <a:xfrm>
          <a:off x="14909800" y="758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169926</xdr:rowOff>
    </xdr:from>
    <xdr:to>
      <xdr:col>21</xdr:col>
      <xdr:colOff>50800</xdr:colOff>
      <xdr:row>44</xdr:row>
      <xdr:rowOff>100076</xdr:rowOff>
    </xdr:to>
    <xdr:sp macro="" textlink="">
      <xdr:nvSpPr>
        <xdr:cNvPr id="403" name="円/楕円 402"/>
        <xdr:cNvSpPr/>
      </xdr:nvSpPr>
      <xdr:spPr>
        <a:xfrm>
          <a:off x="14351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84853</xdr:rowOff>
    </xdr:from>
    <xdr:ext cx="762000" cy="259045"/>
    <xdr:sp macro="" textlink="">
      <xdr:nvSpPr>
        <xdr:cNvPr id="404" name="テキスト ボックス 403"/>
        <xdr:cNvSpPr txBox="1"/>
      </xdr:nvSpPr>
      <xdr:spPr>
        <a:xfrm>
          <a:off x="14020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37084</xdr:rowOff>
    </xdr:from>
    <xdr:to>
      <xdr:col>19</xdr:col>
      <xdr:colOff>533400</xdr:colOff>
      <xdr:row>44</xdr:row>
      <xdr:rowOff>138684</xdr:rowOff>
    </xdr:to>
    <xdr:sp macro="" textlink="">
      <xdr:nvSpPr>
        <xdr:cNvPr id="405" name="円/楕円 404"/>
        <xdr:cNvSpPr/>
      </xdr:nvSpPr>
      <xdr:spPr>
        <a:xfrm>
          <a:off x="13462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123461</xdr:rowOff>
    </xdr:from>
    <xdr:ext cx="762000" cy="259045"/>
    <xdr:sp macro="" textlink="">
      <xdr:nvSpPr>
        <xdr:cNvPr id="406" name="テキスト ボックス 405"/>
        <xdr:cNvSpPr txBox="1"/>
      </xdr:nvSpPr>
      <xdr:spPr>
        <a:xfrm>
          <a:off x="13131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地方債の繰上償還及び発行抑制による効果により、対前年度比８．９ポイント減の１１９．９となったが、全国平均と比較して非常に高い状況にある。</a:t>
          </a:r>
        </a:p>
        <a:p>
          <a:r>
            <a:rPr kumimoji="1" lang="ja-JP" altLang="en-US" sz="1300">
              <a:latin typeface="ＭＳ Ｐゴシック"/>
            </a:rPr>
            <a:t>　普通建設事業の年度間の平準化、既存ストックの有効活用などによって普通建設事業費を適正な規模とするとともに、地方債の繰上償還及び発行抑制に引き続き取り組み、地方債残高の縮減に努める。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19</xdr:row>
      <xdr:rowOff>77512</xdr:rowOff>
    </xdr:to>
    <xdr:cxnSp macro="">
      <xdr:nvCxnSpPr>
        <xdr:cNvPr id="435" name="直線コネクタ 434"/>
        <xdr:cNvCxnSpPr/>
      </xdr:nvCxnSpPr>
      <xdr:spPr>
        <a:xfrm flipV="1">
          <a:off x="17018000" y="2370667"/>
          <a:ext cx="0" cy="96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49589</xdr:rowOff>
    </xdr:from>
    <xdr:ext cx="762000" cy="259045"/>
    <xdr:sp macro="" textlink="">
      <xdr:nvSpPr>
        <xdr:cNvPr id="436" name="将来負担の状況最小値テキスト"/>
        <xdr:cNvSpPr txBox="1"/>
      </xdr:nvSpPr>
      <xdr:spPr>
        <a:xfrm>
          <a:off x="17106900" y="3307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19</xdr:row>
      <xdr:rowOff>77512</xdr:rowOff>
    </xdr:from>
    <xdr:to>
      <xdr:col>24</xdr:col>
      <xdr:colOff>647700</xdr:colOff>
      <xdr:row>19</xdr:row>
      <xdr:rowOff>77512</xdr:rowOff>
    </xdr:to>
    <xdr:cxnSp macro="">
      <xdr:nvCxnSpPr>
        <xdr:cNvPr id="437" name="直線コネクタ 436"/>
        <xdr:cNvCxnSpPr/>
      </xdr:nvCxnSpPr>
      <xdr:spPr>
        <a:xfrm>
          <a:off x="16929100" y="333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77512</xdr:rowOff>
    </xdr:from>
    <xdr:to>
      <xdr:col>24</xdr:col>
      <xdr:colOff>558800</xdr:colOff>
      <xdr:row>19</xdr:row>
      <xdr:rowOff>149098</xdr:rowOff>
    </xdr:to>
    <xdr:cxnSp macro="">
      <xdr:nvCxnSpPr>
        <xdr:cNvPr id="440" name="直線コネクタ 439"/>
        <xdr:cNvCxnSpPr/>
      </xdr:nvCxnSpPr>
      <xdr:spPr>
        <a:xfrm flipV="1">
          <a:off x="16179800" y="3335062"/>
          <a:ext cx="8382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13987</xdr:rowOff>
    </xdr:from>
    <xdr:ext cx="762000" cy="259045"/>
    <xdr:sp macro="" textlink="">
      <xdr:nvSpPr>
        <xdr:cNvPr id="441" name="将来負担の状況平均値テキスト"/>
        <xdr:cNvSpPr txBox="1"/>
      </xdr:nvSpPr>
      <xdr:spPr>
        <a:xfrm>
          <a:off x="17106900" y="2414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168910</xdr:rowOff>
    </xdr:from>
    <xdr:to>
      <xdr:col>24</xdr:col>
      <xdr:colOff>609600</xdr:colOff>
      <xdr:row>15</xdr:row>
      <xdr:rowOff>99060</xdr:rowOff>
    </xdr:to>
    <xdr:sp macro="" textlink="">
      <xdr:nvSpPr>
        <xdr:cNvPr id="442" name="フローチャート : 判断 441"/>
        <xdr:cNvSpPr/>
      </xdr:nvSpPr>
      <xdr:spPr>
        <a:xfrm>
          <a:off x="169672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149098</xdr:rowOff>
    </xdr:from>
    <xdr:to>
      <xdr:col>23</xdr:col>
      <xdr:colOff>406400</xdr:colOff>
      <xdr:row>20</xdr:row>
      <xdr:rowOff>75777</xdr:rowOff>
    </xdr:to>
    <xdr:cxnSp macro="">
      <xdr:nvCxnSpPr>
        <xdr:cNvPr id="443" name="直線コネクタ 442"/>
        <xdr:cNvCxnSpPr/>
      </xdr:nvCxnSpPr>
      <xdr:spPr>
        <a:xfrm flipV="1">
          <a:off x="15290800" y="3406648"/>
          <a:ext cx="889000" cy="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48937</xdr:rowOff>
    </xdr:from>
    <xdr:to>
      <xdr:col>23</xdr:col>
      <xdr:colOff>457200</xdr:colOff>
      <xdr:row>15</xdr:row>
      <xdr:rowOff>150537</xdr:rowOff>
    </xdr:to>
    <xdr:sp macro="" textlink="">
      <xdr:nvSpPr>
        <xdr:cNvPr id="444" name="フローチャート : 判断 443"/>
        <xdr:cNvSpPr/>
      </xdr:nvSpPr>
      <xdr:spPr>
        <a:xfrm>
          <a:off x="161290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160714</xdr:rowOff>
    </xdr:from>
    <xdr:ext cx="736600" cy="259045"/>
    <xdr:sp macro="" textlink="">
      <xdr:nvSpPr>
        <xdr:cNvPr id="445" name="テキスト ボックス 444"/>
        <xdr:cNvSpPr txBox="1"/>
      </xdr:nvSpPr>
      <xdr:spPr>
        <a:xfrm>
          <a:off x="15798800" y="2389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75777</xdr:rowOff>
    </xdr:from>
    <xdr:to>
      <xdr:col>22</xdr:col>
      <xdr:colOff>203200</xdr:colOff>
      <xdr:row>21</xdr:row>
      <xdr:rowOff>13716</xdr:rowOff>
    </xdr:to>
    <xdr:cxnSp macro="">
      <xdr:nvCxnSpPr>
        <xdr:cNvPr id="446" name="直線コネクタ 445"/>
        <xdr:cNvCxnSpPr/>
      </xdr:nvCxnSpPr>
      <xdr:spPr>
        <a:xfrm flipV="1">
          <a:off x="14401800" y="3504777"/>
          <a:ext cx="889000" cy="10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110871</xdr:rowOff>
    </xdr:from>
    <xdr:to>
      <xdr:col>22</xdr:col>
      <xdr:colOff>254000</xdr:colOff>
      <xdr:row>16</xdr:row>
      <xdr:rowOff>41021</xdr:rowOff>
    </xdr:to>
    <xdr:sp macro="" textlink="">
      <xdr:nvSpPr>
        <xdr:cNvPr id="447" name="フローチャート : 判断 446"/>
        <xdr:cNvSpPr/>
      </xdr:nvSpPr>
      <xdr:spPr>
        <a:xfrm>
          <a:off x="15240000" y="268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51198</xdr:rowOff>
    </xdr:from>
    <xdr:ext cx="762000" cy="259045"/>
    <xdr:sp macro="" textlink="">
      <xdr:nvSpPr>
        <xdr:cNvPr id="448" name="テキスト ボックス 447"/>
        <xdr:cNvSpPr txBox="1"/>
      </xdr:nvSpPr>
      <xdr:spPr>
        <a:xfrm>
          <a:off x="14909800" y="245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13716</xdr:rowOff>
    </xdr:from>
    <xdr:to>
      <xdr:col>21</xdr:col>
      <xdr:colOff>0</xdr:colOff>
      <xdr:row>22</xdr:row>
      <xdr:rowOff>38523</xdr:rowOff>
    </xdr:to>
    <xdr:cxnSp macro="">
      <xdr:nvCxnSpPr>
        <xdr:cNvPr id="449" name="直線コネクタ 448"/>
        <xdr:cNvCxnSpPr/>
      </xdr:nvCxnSpPr>
      <xdr:spPr>
        <a:xfrm flipV="1">
          <a:off x="13512800" y="3614166"/>
          <a:ext cx="889000" cy="1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148675</xdr:rowOff>
    </xdr:from>
    <xdr:to>
      <xdr:col>21</xdr:col>
      <xdr:colOff>50800</xdr:colOff>
      <xdr:row>16</xdr:row>
      <xdr:rowOff>78825</xdr:rowOff>
    </xdr:to>
    <xdr:sp macro="" textlink="">
      <xdr:nvSpPr>
        <xdr:cNvPr id="450" name="フローチャート : 判断 449"/>
        <xdr:cNvSpPr/>
      </xdr:nvSpPr>
      <xdr:spPr>
        <a:xfrm>
          <a:off x="14351000" y="272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89002</xdr:rowOff>
    </xdr:from>
    <xdr:ext cx="762000" cy="259045"/>
    <xdr:sp macro="" textlink="">
      <xdr:nvSpPr>
        <xdr:cNvPr id="451" name="テキスト ボックス 450"/>
        <xdr:cNvSpPr txBox="1"/>
      </xdr:nvSpPr>
      <xdr:spPr>
        <a:xfrm>
          <a:off x="14020800" y="248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41571</xdr:rowOff>
    </xdr:from>
    <xdr:to>
      <xdr:col>19</xdr:col>
      <xdr:colOff>533400</xdr:colOff>
      <xdr:row>16</xdr:row>
      <xdr:rowOff>143171</xdr:rowOff>
    </xdr:to>
    <xdr:sp macro="" textlink="">
      <xdr:nvSpPr>
        <xdr:cNvPr id="452" name="フローチャート : 判断 451"/>
        <xdr:cNvSpPr/>
      </xdr:nvSpPr>
      <xdr:spPr>
        <a:xfrm>
          <a:off x="13462000" y="278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153348</xdr:rowOff>
    </xdr:from>
    <xdr:ext cx="762000" cy="259045"/>
    <xdr:sp macro="" textlink="">
      <xdr:nvSpPr>
        <xdr:cNvPr id="453" name="テキスト ボックス 452"/>
        <xdr:cNvSpPr txBox="1"/>
      </xdr:nvSpPr>
      <xdr:spPr>
        <a:xfrm>
          <a:off x="13131800" y="255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26712</xdr:rowOff>
    </xdr:from>
    <xdr:to>
      <xdr:col>24</xdr:col>
      <xdr:colOff>609600</xdr:colOff>
      <xdr:row>19</xdr:row>
      <xdr:rowOff>128312</xdr:rowOff>
    </xdr:to>
    <xdr:sp macro="" textlink="">
      <xdr:nvSpPr>
        <xdr:cNvPr id="459" name="円/楕円 458"/>
        <xdr:cNvSpPr/>
      </xdr:nvSpPr>
      <xdr:spPr>
        <a:xfrm>
          <a:off x="16967200" y="328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94039</xdr:rowOff>
    </xdr:from>
    <xdr:ext cx="762000" cy="259045"/>
    <xdr:sp macro="" textlink="">
      <xdr:nvSpPr>
        <xdr:cNvPr id="460" name="将来負担の状況該当値テキスト"/>
        <xdr:cNvSpPr txBox="1"/>
      </xdr:nvSpPr>
      <xdr:spPr>
        <a:xfrm>
          <a:off x="17106900" y="318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98298</xdr:rowOff>
    </xdr:from>
    <xdr:to>
      <xdr:col>23</xdr:col>
      <xdr:colOff>457200</xdr:colOff>
      <xdr:row>20</xdr:row>
      <xdr:rowOff>28448</xdr:rowOff>
    </xdr:to>
    <xdr:sp macro="" textlink="">
      <xdr:nvSpPr>
        <xdr:cNvPr id="461" name="円/楕円 460"/>
        <xdr:cNvSpPr/>
      </xdr:nvSpPr>
      <xdr:spPr>
        <a:xfrm>
          <a:off x="16129000" y="33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13225</xdr:rowOff>
    </xdr:from>
    <xdr:ext cx="736600" cy="259045"/>
    <xdr:sp macro="" textlink="">
      <xdr:nvSpPr>
        <xdr:cNvPr id="462" name="テキスト ボックス 461"/>
        <xdr:cNvSpPr txBox="1"/>
      </xdr:nvSpPr>
      <xdr:spPr>
        <a:xfrm>
          <a:off x="15798800" y="344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24977</xdr:rowOff>
    </xdr:from>
    <xdr:to>
      <xdr:col>22</xdr:col>
      <xdr:colOff>254000</xdr:colOff>
      <xdr:row>20</xdr:row>
      <xdr:rowOff>126577</xdr:rowOff>
    </xdr:to>
    <xdr:sp macro="" textlink="">
      <xdr:nvSpPr>
        <xdr:cNvPr id="463" name="円/楕円 462"/>
        <xdr:cNvSpPr/>
      </xdr:nvSpPr>
      <xdr:spPr>
        <a:xfrm>
          <a:off x="15240000" y="34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111354</xdr:rowOff>
    </xdr:from>
    <xdr:ext cx="762000" cy="259045"/>
    <xdr:sp macro="" textlink="">
      <xdr:nvSpPr>
        <xdr:cNvPr id="464" name="テキスト ボックス 463"/>
        <xdr:cNvSpPr txBox="1"/>
      </xdr:nvSpPr>
      <xdr:spPr>
        <a:xfrm>
          <a:off x="14909800" y="354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134366</xdr:rowOff>
    </xdr:from>
    <xdr:to>
      <xdr:col>21</xdr:col>
      <xdr:colOff>50800</xdr:colOff>
      <xdr:row>21</xdr:row>
      <xdr:rowOff>64516</xdr:rowOff>
    </xdr:to>
    <xdr:sp macro="" textlink="">
      <xdr:nvSpPr>
        <xdr:cNvPr id="465" name="円/楕円 464"/>
        <xdr:cNvSpPr/>
      </xdr:nvSpPr>
      <xdr:spPr>
        <a:xfrm>
          <a:off x="14351000" y="35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49293</xdr:rowOff>
    </xdr:from>
    <xdr:ext cx="762000" cy="259045"/>
    <xdr:sp macro="" textlink="">
      <xdr:nvSpPr>
        <xdr:cNvPr id="466" name="テキスト ボックス 465"/>
        <xdr:cNvSpPr txBox="1"/>
      </xdr:nvSpPr>
      <xdr:spPr>
        <a:xfrm>
          <a:off x="14020800" y="364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159173</xdr:rowOff>
    </xdr:from>
    <xdr:to>
      <xdr:col>19</xdr:col>
      <xdr:colOff>533400</xdr:colOff>
      <xdr:row>22</xdr:row>
      <xdr:rowOff>89323</xdr:rowOff>
    </xdr:to>
    <xdr:sp macro="" textlink="">
      <xdr:nvSpPr>
        <xdr:cNvPr id="467" name="円/楕円 466"/>
        <xdr:cNvSpPr/>
      </xdr:nvSpPr>
      <xdr:spPr>
        <a:xfrm>
          <a:off x="13462000" y="37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74100</xdr:rowOff>
    </xdr:from>
    <xdr:ext cx="762000" cy="259045"/>
    <xdr:sp macro="" textlink="">
      <xdr:nvSpPr>
        <xdr:cNvPr id="468" name="テキスト ボックス 467"/>
        <xdr:cNvSpPr txBox="1"/>
      </xdr:nvSpPr>
      <xdr:spPr>
        <a:xfrm>
          <a:off x="13131800" y="384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島根県松江市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204,403
203,114
572.99
98,529,201
97,165,926
1,127,145
55,615,990
120,552,403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119.9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職員４００人削減が完了し、職員数の適正化を図った結果、人件費は近年減少傾向にあったが、退職者数増等に伴う退職金の増などにより、人件費は１．４ポイント増の２２．７となった。</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130810</xdr:rowOff>
    </xdr:from>
    <xdr:to>
      <xdr:col>7</xdr:col>
      <xdr:colOff>15875</xdr:colOff>
      <xdr:row>36</xdr:row>
      <xdr:rowOff>66040</xdr:rowOff>
    </xdr:to>
    <xdr:cxnSp macro="">
      <xdr:nvCxnSpPr>
        <xdr:cNvPr id="66" name="直線コネクタ 65"/>
        <xdr:cNvCxnSpPr/>
      </xdr:nvCxnSpPr>
      <xdr:spPr>
        <a:xfrm>
          <a:off x="3987800" y="61315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132097</xdr:rowOff>
    </xdr:from>
    <xdr:ext cx="762000" cy="259045"/>
    <xdr:sp macro="" textlink="">
      <xdr:nvSpPr>
        <xdr:cNvPr id="67" name="人件費平均値テキスト"/>
        <xdr:cNvSpPr txBox="1"/>
      </xdr:nvSpPr>
      <xdr:spPr>
        <a:xfrm>
          <a:off x="4914900" y="630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130810</xdr:rowOff>
    </xdr:from>
    <xdr:to>
      <xdr:col>5</xdr:col>
      <xdr:colOff>549275</xdr:colOff>
      <xdr:row>36</xdr:row>
      <xdr:rowOff>12700</xdr:rowOff>
    </xdr:to>
    <xdr:cxnSp macro="">
      <xdr:nvCxnSpPr>
        <xdr:cNvPr id="69" name="直線コネクタ 68"/>
        <xdr:cNvCxnSpPr/>
      </xdr:nvCxnSpPr>
      <xdr:spPr>
        <a:xfrm flipV="1">
          <a:off x="3098800" y="6131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71" name="テキスト ボックス 70"/>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xdr:rowOff>
    </xdr:from>
    <xdr:to>
      <xdr:col>4</xdr:col>
      <xdr:colOff>346075</xdr:colOff>
      <xdr:row>36</xdr:row>
      <xdr:rowOff>12700</xdr:rowOff>
    </xdr:to>
    <xdr:cxnSp macro="">
      <xdr:nvCxnSpPr>
        <xdr:cNvPr id="72" name="直線コネクタ 71"/>
        <xdr:cNvCxnSpPr/>
      </xdr:nvCxnSpPr>
      <xdr:spPr>
        <a:xfrm>
          <a:off x="2209800" y="617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4" name="テキスト ボックス 73"/>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xdr:rowOff>
    </xdr:from>
    <xdr:to>
      <xdr:col>3</xdr:col>
      <xdr:colOff>142875</xdr:colOff>
      <xdr:row>36</xdr:row>
      <xdr:rowOff>27940</xdr:rowOff>
    </xdr:to>
    <xdr:cxnSp macro="">
      <xdr:nvCxnSpPr>
        <xdr:cNvPr id="75" name="直線コネクタ 74"/>
        <xdr:cNvCxnSpPr/>
      </xdr:nvCxnSpPr>
      <xdr:spPr>
        <a:xfrm flipV="1">
          <a:off x="1320800" y="6177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85" name="円/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80010</xdr:rowOff>
    </xdr:from>
    <xdr:to>
      <xdr:col>5</xdr:col>
      <xdr:colOff>600075</xdr:colOff>
      <xdr:row>36</xdr:row>
      <xdr:rowOff>10160</xdr:rowOff>
    </xdr:to>
    <xdr:sp macro="" textlink="">
      <xdr:nvSpPr>
        <xdr:cNvPr id="87" name="円/楕円 86"/>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88" name="テキスト ボックス 87"/>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9" name="円/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90" name="テキスト ボックス 89"/>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125730</xdr:rowOff>
    </xdr:from>
    <xdr:to>
      <xdr:col>3</xdr:col>
      <xdr:colOff>193675</xdr:colOff>
      <xdr:row>36</xdr:row>
      <xdr:rowOff>55880</xdr:rowOff>
    </xdr:to>
    <xdr:sp macro="" textlink="">
      <xdr:nvSpPr>
        <xdr:cNvPr id="91" name="円/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148590</xdr:rowOff>
    </xdr:from>
    <xdr:to>
      <xdr:col>1</xdr:col>
      <xdr:colOff>676275</xdr:colOff>
      <xdr:row>36</xdr:row>
      <xdr:rowOff>78740</xdr:rowOff>
    </xdr:to>
    <xdr:sp macro="" textlink="">
      <xdr:nvSpPr>
        <xdr:cNvPr id="93" name="円/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88917</xdr:rowOff>
    </xdr:from>
    <xdr:ext cx="762000" cy="259045"/>
    <xdr:sp macro="" textlink="">
      <xdr:nvSpPr>
        <xdr:cNvPr id="94" name="テキスト ボックス 93"/>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北公園・新体育館の管理運営費やスポーツ振興財団管理費等の増加により、０．４ポイント増の１２．８となった。</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2" name="直線コネクタ 121"/>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3" name="物件費最小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4" name="直線コネクタ 123"/>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44450</xdr:rowOff>
    </xdr:from>
    <xdr:to>
      <xdr:col>24</xdr:col>
      <xdr:colOff>31750</xdr:colOff>
      <xdr:row>13</xdr:row>
      <xdr:rowOff>95250</xdr:rowOff>
    </xdr:to>
    <xdr:cxnSp macro="">
      <xdr:nvCxnSpPr>
        <xdr:cNvPr id="127" name="直線コネクタ 126"/>
        <xdr:cNvCxnSpPr/>
      </xdr:nvCxnSpPr>
      <xdr:spPr>
        <a:xfrm>
          <a:off x="15671800" y="2273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29" name="フローチャート : 判断 128"/>
        <xdr:cNvSpPr/>
      </xdr:nvSpPr>
      <xdr:spPr>
        <a:xfrm>
          <a:off x="164592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44450</xdr:rowOff>
    </xdr:from>
    <xdr:to>
      <xdr:col>22</xdr:col>
      <xdr:colOff>565150</xdr:colOff>
      <xdr:row>13</xdr:row>
      <xdr:rowOff>95250</xdr:rowOff>
    </xdr:to>
    <xdr:cxnSp macro="">
      <xdr:nvCxnSpPr>
        <xdr:cNvPr id="130" name="直線コネクタ 129"/>
        <xdr:cNvCxnSpPr/>
      </xdr:nvCxnSpPr>
      <xdr:spPr>
        <a:xfrm flipV="1">
          <a:off x="14782800" y="2273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69850</xdr:rowOff>
    </xdr:from>
    <xdr:to>
      <xdr:col>22</xdr:col>
      <xdr:colOff>615950</xdr:colOff>
      <xdr:row>16</xdr:row>
      <xdr:rowOff>0</xdr:rowOff>
    </xdr:to>
    <xdr:sp macro="" textlink="">
      <xdr:nvSpPr>
        <xdr:cNvPr id="131" name="フローチャート : 判断 130"/>
        <xdr:cNvSpPr/>
      </xdr:nvSpPr>
      <xdr:spPr>
        <a:xfrm>
          <a:off x="1562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156227</xdr:rowOff>
    </xdr:from>
    <xdr:ext cx="736600" cy="259045"/>
    <xdr:sp macro="" textlink="">
      <xdr:nvSpPr>
        <xdr:cNvPr id="132" name="テキスト ボックス 131"/>
        <xdr:cNvSpPr txBox="1"/>
      </xdr:nvSpPr>
      <xdr:spPr>
        <a:xfrm>
          <a:off x="15290800" y="272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19050</xdr:rowOff>
    </xdr:from>
    <xdr:to>
      <xdr:col>21</xdr:col>
      <xdr:colOff>361950</xdr:colOff>
      <xdr:row>13</xdr:row>
      <xdr:rowOff>95250</xdr:rowOff>
    </xdr:to>
    <xdr:cxnSp macro="">
      <xdr:nvCxnSpPr>
        <xdr:cNvPr id="133" name="直線コネクタ 132"/>
        <xdr:cNvCxnSpPr/>
      </xdr:nvCxnSpPr>
      <xdr:spPr>
        <a:xfrm>
          <a:off x="13893800" y="224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82550</xdr:rowOff>
    </xdr:from>
    <xdr:to>
      <xdr:col>21</xdr:col>
      <xdr:colOff>412750</xdr:colOff>
      <xdr:row>16</xdr:row>
      <xdr:rowOff>12700</xdr:rowOff>
    </xdr:to>
    <xdr:sp macro="" textlink="">
      <xdr:nvSpPr>
        <xdr:cNvPr id="134" name="フローチャート : 判断 133"/>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139700</xdr:rowOff>
    </xdr:from>
    <xdr:to>
      <xdr:col>20</xdr:col>
      <xdr:colOff>158750</xdr:colOff>
      <xdr:row>13</xdr:row>
      <xdr:rowOff>19050</xdr:rowOff>
    </xdr:to>
    <xdr:cxnSp macro="">
      <xdr:nvCxnSpPr>
        <xdr:cNvPr id="136" name="直線コネクタ 135"/>
        <xdr:cNvCxnSpPr/>
      </xdr:nvCxnSpPr>
      <xdr:spPr>
        <a:xfrm>
          <a:off x="13004800" y="2197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38" name="テキスト ボックス 137"/>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44450</xdr:rowOff>
    </xdr:from>
    <xdr:to>
      <xdr:col>24</xdr:col>
      <xdr:colOff>82550</xdr:colOff>
      <xdr:row>13</xdr:row>
      <xdr:rowOff>146050</xdr:rowOff>
    </xdr:to>
    <xdr:sp macro="" textlink="">
      <xdr:nvSpPr>
        <xdr:cNvPr id="146" name="円/楕円 145"/>
        <xdr:cNvSpPr/>
      </xdr:nvSpPr>
      <xdr:spPr>
        <a:xfrm>
          <a:off x="16459200" y="22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60977</xdr:rowOff>
    </xdr:from>
    <xdr:ext cx="762000" cy="259045"/>
    <xdr:sp macro="" textlink="">
      <xdr:nvSpPr>
        <xdr:cNvPr id="147" name="物件費該当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165100</xdr:rowOff>
    </xdr:from>
    <xdr:to>
      <xdr:col>22</xdr:col>
      <xdr:colOff>615950</xdr:colOff>
      <xdr:row>13</xdr:row>
      <xdr:rowOff>95250</xdr:rowOff>
    </xdr:to>
    <xdr:sp macro="" textlink="">
      <xdr:nvSpPr>
        <xdr:cNvPr id="148" name="円/楕円 147"/>
        <xdr:cNvSpPr/>
      </xdr:nvSpPr>
      <xdr:spPr>
        <a:xfrm>
          <a:off x="15621000" y="22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105427</xdr:rowOff>
    </xdr:from>
    <xdr:ext cx="736600" cy="259045"/>
    <xdr:sp macro="" textlink="">
      <xdr:nvSpPr>
        <xdr:cNvPr id="149" name="テキスト ボックス 148"/>
        <xdr:cNvSpPr txBox="1"/>
      </xdr:nvSpPr>
      <xdr:spPr>
        <a:xfrm>
          <a:off x="15290800" y="199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44450</xdr:rowOff>
    </xdr:from>
    <xdr:to>
      <xdr:col>21</xdr:col>
      <xdr:colOff>412750</xdr:colOff>
      <xdr:row>13</xdr:row>
      <xdr:rowOff>146050</xdr:rowOff>
    </xdr:to>
    <xdr:sp macro="" textlink="">
      <xdr:nvSpPr>
        <xdr:cNvPr id="150" name="円/楕円 149"/>
        <xdr:cNvSpPr/>
      </xdr:nvSpPr>
      <xdr:spPr>
        <a:xfrm>
          <a:off x="14732000" y="22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156227</xdr:rowOff>
    </xdr:from>
    <xdr:ext cx="762000" cy="259045"/>
    <xdr:sp macro="" textlink="">
      <xdr:nvSpPr>
        <xdr:cNvPr id="151" name="テキスト ボックス 150"/>
        <xdr:cNvSpPr txBox="1"/>
      </xdr:nvSpPr>
      <xdr:spPr>
        <a:xfrm>
          <a:off x="144018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139700</xdr:rowOff>
    </xdr:from>
    <xdr:to>
      <xdr:col>20</xdr:col>
      <xdr:colOff>209550</xdr:colOff>
      <xdr:row>13</xdr:row>
      <xdr:rowOff>69850</xdr:rowOff>
    </xdr:to>
    <xdr:sp macro="" textlink="">
      <xdr:nvSpPr>
        <xdr:cNvPr id="152" name="円/楕円 151"/>
        <xdr:cNvSpPr/>
      </xdr:nvSpPr>
      <xdr:spPr>
        <a:xfrm>
          <a:off x="13843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80027</xdr:rowOff>
    </xdr:from>
    <xdr:ext cx="762000" cy="259045"/>
    <xdr:sp macro="" textlink="">
      <xdr:nvSpPr>
        <xdr:cNvPr id="153" name="テキスト ボックス 152"/>
        <xdr:cNvSpPr txBox="1"/>
      </xdr:nvSpPr>
      <xdr:spPr>
        <a:xfrm>
          <a:off x="135128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88900</xdr:rowOff>
    </xdr:from>
    <xdr:to>
      <xdr:col>19</xdr:col>
      <xdr:colOff>6350</xdr:colOff>
      <xdr:row>13</xdr:row>
      <xdr:rowOff>19050</xdr:rowOff>
    </xdr:to>
    <xdr:sp macro="" textlink="">
      <xdr:nvSpPr>
        <xdr:cNvPr id="154" name="円/楕円 153"/>
        <xdr:cNvSpPr/>
      </xdr:nvSpPr>
      <xdr:spPr>
        <a:xfrm>
          <a:off x="12954000" y="21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29227</xdr:rowOff>
    </xdr:from>
    <xdr:ext cx="762000" cy="259045"/>
    <xdr:sp macro="" textlink="">
      <xdr:nvSpPr>
        <xdr:cNvPr id="155" name="テキスト ボックス 154"/>
        <xdr:cNvSpPr txBox="1"/>
      </xdr:nvSpPr>
      <xdr:spPr>
        <a:xfrm>
          <a:off x="126238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臨時福祉給付金（年金生活者等支援分、経済対策分）の増加や私立保育所運営費の増加、また、障がい者福祉関連経費の増加等により、０．７ポイント増の１３．３となり、引き続き増加傾向にある。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76200</xdr:rowOff>
    </xdr:to>
    <xdr:cxnSp macro="">
      <xdr:nvCxnSpPr>
        <xdr:cNvPr id="183" name="直線コネクタ 182"/>
        <xdr:cNvCxnSpPr/>
      </xdr:nvCxnSpPr>
      <xdr:spPr>
        <a:xfrm flipV="1">
          <a:off x="4826000" y="8966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48277</xdr:rowOff>
    </xdr:from>
    <xdr:ext cx="762000" cy="259045"/>
    <xdr:sp macro="" textlink="">
      <xdr:nvSpPr>
        <xdr:cNvPr id="184"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76200</xdr:rowOff>
    </xdr:from>
    <xdr:to>
      <xdr:col>7</xdr:col>
      <xdr:colOff>104775</xdr:colOff>
      <xdr:row>60</xdr:row>
      <xdr:rowOff>76200</xdr:rowOff>
    </xdr:to>
    <xdr:cxnSp macro="">
      <xdr:nvCxnSpPr>
        <xdr:cNvPr id="185" name="直線コネクタ 184"/>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56</xdr:row>
      <xdr:rowOff>25400</xdr:rowOff>
    </xdr:to>
    <xdr:cxnSp macro="">
      <xdr:nvCxnSpPr>
        <xdr:cNvPr id="188" name="直線コネクタ 187"/>
        <xdr:cNvCxnSpPr/>
      </xdr:nvCxnSpPr>
      <xdr:spPr>
        <a:xfrm>
          <a:off x="3987800" y="9537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143527</xdr:rowOff>
    </xdr:from>
    <xdr:ext cx="762000" cy="259045"/>
    <xdr:sp macro="" textlink="">
      <xdr:nvSpPr>
        <xdr:cNvPr id="18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90" name="フローチャート :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107950</xdr:rowOff>
    </xdr:to>
    <xdr:cxnSp macro="">
      <xdr:nvCxnSpPr>
        <xdr:cNvPr id="191" name="直線コネクタ 190"/>
        <xdr:cNvCxnSpPr/>
      </xdr:nvCxnSpPr>
      <xdr:spPr>
        <a:xfrm>
          <a:off x="3098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2" name="フローチャート : 判断 191"/>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3" name="テキスト ボックス 192"/>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152400</xdr:rowOff>
    </xdr:from>
    <xdr:to>
      <xdr:col>4</xdr:col>
      <xdr:colOff>346075</xdr:colOff>
      <xdr:row>55</xdr:row>
      <xdr:rowOff>31750</xdr:rowOff>
    </xdr:to>
    <xdr:cxnSp macro="">
      <xdr:nvCxnSpPr>
        <xdr:cNvPr id="194" name="直線コネクタ 193"/>
        <xdr:cNvCxnSpPr/>
      </xdr:nvCxnSpPr>
      <xdr:spPr>
        <a:xfrm>
          <a:off x="2209800" y="9410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5" name="フローチャート :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101600</xdr:rowOff>
    </xdr:from>
    <xdr:to>
      <xdr:col>3</xdr:col>
      <xdr:colOff>142875</xdr:colOff>
      <xdr:row>54</xdr:row>
      <xdr:rowOff>152400</xdr:rowOff>
    </xdr:to>
    <xdr:cxnSp macro="">
      <xdr:nvCxnSpPr>
        <xdr:cNvPr id="197" name="直線コネクタ 196"/>
        <xdr:cNvCxnSpPr/>
      </xdr:nvCxnSpPr>
      <xdr:spPr>
        <a:xfrm>
          <a:off x="1320800" y="9359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8" name="フローチャート : 判断 197"/>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199" name="テキスト ボックス 198"/>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0" name="フローチャート : 判断 199"/>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41927</xdr:rowOff>
    </xdr:from>
    <xdr:ext cx="762000" cy="259045"/>
    <xdr:sp macro="" textlink="">
      <xdr:nvSpPr>
        <xdr:cNvPr id="201" name="テキスト ボックス 200"/>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207" name="円/楕円 206"/>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162577</xdr:rowOff>
    </xdr:from>
    <xdr:ext cx="762000" cy="259045"/>
    <xdr:sp macro="" textlink="">
      <xdr:nvSpPr>
        <xdr:cNvPr id="208"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9" name="円/楕円 208"/>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10" name="テキスト ボックス 209"/>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11" name="円/楕円 210"/>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12" name="テキスト ボックス 211"/>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101600</xdr:rowOff>
    </xdr:from>
    <xdr:to>
      <xdr:col>3</xdr:col>
      <xdr:colOff>193675</xdr:colOff>
      <xdr:row>55</xdr:row>
      <xdr:rowOff>31750</xdr:rowOff>
    </xdr:to>
    <xdr:sp macro="" textlink="">
      <xdr:nvSpPr>
        <xdr:cNvPr id="213" name="円/楕円 212"/>
        <xdr:cNvSpPr/>
      </xdr:nvSpPr>
      <xdr:spPr>
        <a:xfrm>
          <a:off x="2159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41927</xdr:rowOff>
    </xdr:from>
    <xdr:ext cx="762000" cy="259045"/>
    <xdr:sp macro="" textlink="">
      <xdr:nvSpPr>
        <xdr:cNvPr id="214" name="テキスト ボックス 213"/>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50800</xdr:rowOff>
    </xdr:from>
    <xdr:to>
      <xdr:col>1</xdr:col>
      <xdr:colOff>676275</xdr:colOff>
      <xdr:row>54</xdr:row>
      <xdr:rowOff>152400</xdr:rowOff>
    </xdr:to>
    <xdr:sp macro="" textlink="">
      <xdr:nvSpPr>
        <xdr:cNvPr id="215" name="円/楕円 214"/>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162577</xdr:rowOff>
    </xdr:from>
    <xdr:ext cx="762000" cy="259045"/>
    <xdr:sp macro="" textlink="">
      <xdr:nvSpPr>
        <xdr:cNvPr id="216" name="テキスト ボックス 215"/>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後期高齢者医療保険事業特別会計への繰出の増などによって前年度対比では０．５ポイント増の１２．０となった。</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4" name="直線コネクタ 243"/>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5"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6" name="直線コネクタ 245"/>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7"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8" name="直線コネクタ 247"/>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139700</xdr:rowOff>
    </xdr:from>
    <xdr:to>
      <xdr:col>24</xdr:col>
      <xdr:colOff>31750</xdr:colOff>
      <xdr:row>55</xdr:row>
      <xdr:rowOff>31750</xdr:rowOff>
    </xdr:to>
    <xdr:cxnSp macro="">
      <xdr:nvCxnSpPr>
        <xdr:cNvPr id="249" name="直線コネクタ 248"/>
        <xdr:cNvCxnSpPr/>
      </xdr:nvCxnSpPr>
      <xdr:spPr>
        <a:xfrm>
          <a:off x="15671800" y="9398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63500</xdr:rowOff>
    </xdr:from>
    <xdr:to>
      <xdr:col>22</xdr:col>
      <xdr:colOff>565150</xdr:colOff>
      <xdr:row>54</xdr:row>
      <xdr:rowOff>139700</xdr:rowOff>
    </xdr:to>
    <xdr:cxnSp macro="">
      <xdr:nvCxnSpPr>
        <xdr:cNvPr id="252" name="直線コネクタ 251"/>
        <xdr:cNvCxnSpPr/>
      </xdr:nvCxnSpPr>
      <xdr:spPr>
        <a:xfrm>
          <a:off x="14782800" y="9321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4" name="テキスト ボックス 253"/>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63500</xdr:rowOff>
    </xdr:from>
    <xdr:to>
      <xdr:col>21</xdr:col>
      <xdr:colOff>361950</xdr:colOff>
      <xdr:row>54</xdr:row>
      <xdr:rowOff>88900</xdr:rowOff>
    </xdr:to>
    <xdr:cxnSp macro="">
      <xdr:nvCxnSpPr>
        <xdr:cNvPr id="255" name="直線コネクタ 254"/>
        <xdr:cNvCxnSpPr/>
      </xdr:nvCxnSpPr>
      <xdr:spPr>
        <a:xfrm flipV="1">
          <a:off x="13893800" y="932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57" name="テキスト ボックス 256"/>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88900</xdr:rowOff>
    </xdr:from>
    <xdr:to>
      <xdr:col>20</xdr:col>
      <xdr:colOff>158750</xdr:colOff>
      <xdr:row>57</xdr:row>
      <xdr:rowOff>95250</xdr:rowOff>
    </xdr:to>
    <xdr:cxnSp macro="">
      <xdr:nvCxnSpPr>
        <xdr:cNvPr id="258" name="直線コネクタ 257"/>
        <xdr:cNvCxnSpPr/>
      </xdr:nvCxnSpPr>
      <xdr:spPr>
        <a:xfrm flipV="1">
          <a:off x="13004800" y="9347200"/>
          <a:ext cx="889000" cy="5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59" name="フローチャート : 判断 258"/>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60" name="テキスト ボックス 259"/>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1" name="フローチャート : 判断 260"/>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2" name="テキスト ボックス 261"/>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152400</xdr:rowOff>
    </xdr:from>
    <xdr:to>
      <xdr:col>24</xdr:col>
      <xdr:colOff>82550</xdr:colOff>
      <xdr:row>55</xdr:row>
      <xdr:rowOff>82550</xdr:rowOff>
    </xdr:to>
    <xdr:sp macro="" textlink="">
      <xdr:nvSpPr>
        <xdr:cNvPr id="268" name="円/楕円 267"/>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168927</xdr:rowOff>
    </xdr:from>
    <xdr:ext cx="762000" cy="259045"/>
    <xdr:sp macro="" textlink="">
      <xdr:nvSpPr>
        <xdr:cNvPr id="269"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88900</xdr:rowOff>
    </xdr:from>
    <xdr:to>
      <xdr:col>22</xdr:col>
      <xdr:colOff>615950</xdr:colOff>
      <xdr:row>55</xdr:row>
      <xdr:rowOff>19050</xdr:rowOff>
    </xdr:to>
    <xdr:sp macro="" textlink="">
      <xdr:nvSpPr>
        <xdr:cNvPr id="270" name="円/楕円 269"/>
        <xdr:cNvSpPr/>
      </xdr:nvSpPr>
      <xdr:spPr>
        <a:xfrm>
          <a:off x="15621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29227</xdr:rowOff>
    </xdr:from>
    <xdr:ext cx="736600" cy="259045"/>
    <xdr:sp macro="" textlink="">
      <xdr:nvSpPr>
        <xdr:cNvPr id="271" name="テキスト ボックス 270"/>
        <xdr:cNvSpPr txBox="1"/>
      </xdr:nvSpPr>
      <xdr:spPr>
        <a:xfrm>
          <a:off x="15290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12700</xdr:rowOff>
    </xdr:from>
    <xdr:to>
      <xdr:col>21</xdr:col>
      <xdr:colOff>412750</xdr:colOff>
      <xdr:row>54</xdr:row>
      <xdr:rowOff>114300</xdr:rowOff>
    </xdr:to>
    <xdr:sp macro="" textlink="">
      <xdr:nvSpPr>
        <xdr:cNvPr id="272" name="円/楕円 271"/>
        <xdr:cNvSpPr/>
      </xdr:nvSpPr>
      <xdr:spPr>
        <a:xfrm>
          <a:off x="14732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124477</xdr:rowOff>
    </xdr:from>
    <xdr:ext cx="762000" cy="259045"/>
    <xdr:sp macro="" textlink="">
      <xdr:nvSpPr>
        <xdr:cNvPr id="273" name="テキスト ボックス 272"/>
        <xdr:cNvSpPr txBox="1"/>
      </xdr:nvSpPr>
      <xdr:spPr>
        <a:xfrm>
          <a:off x="14401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38100</xdr:rowOff>
    </xdr:from>
    <xdr:to>
      <xdr:col>20</xdr:col>
      <xdr:colOff>209550</xdr:colOff>
      <xdr:row>54</xdr:row>
      <xdr:rowOff>139700</xdr:rowOff>
    </xdr:to>
    <xdr:sp macro="" textlink="">
      <xdr:nvSpPr>
        <xdr:cNvPr id="274" name="円/楕円 273"/>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149877</xdr:rowOff>
    </xdr:from>
    <xdr:ext cx="762000" cy="259045"/>
    <xdr:sp macro="" textlink="">
      <xdr:nvSpPr>
        <xdr:cNvPr id="275" name="テキスト ボックス 274"/>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44450</xdr:rowOff>
    </xdr:from>
    <xdr:to>
      <xdr:col>19</xdr:col>
      <xdr:colOff>6350</xdr:colOff>
      <xdr:row>57</xdr:row>
      <xdr:rowOff>146050</xdr:rowOff>
    </xdr:to>
    <xdr:sp macro="" textlink="">
      <xdr:nvSpPr>
        <xdr:cNvPr id="276" name="円/楕円 275"/>
        <xdr:cNvSpPr/>
      </xdr:nvSpPr>
      <xdr:spPr>
        <a:xfrm>
          <a:off x="12954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130827</xdr:rowOff>
    </xdr:from>
    <xdr:ext cx="762000" cy="259045"/>
    <xdr:sp macro="" textlink="">
      <xdr:nvSpPr>
        <xdr:cNvPr id="277" name="テキスト ボックス 276"/>
        <xdr:cNvSpPr txBox="1"/>
      </xdr:nvSpPr>
      <xdr:spPr>
        <a:xfrm>
          <a:off x="12623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地域消費喚起対策事業費や下水道事業会計補給金の減少により、０．１ポイント減の７．５となった。</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161290</xdr:rowOff>
    </xdr:to>
    <xdr:cxnSp macro="">
      <xdr:nvCxnSpPr>
        <xdr:cNvPr id="303" name="直線コネクタ 302"/>
        <xdr:cNvCxnSpPr/>
      </xdr:nvCxnSpPr>
      <xdr:spPr>
        <a:xfrm flipV="1">
          <a:off x="16510000" y="5599684"/>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133367</xdr:rowOff>
    </xdr:from>
    <xdr:ext cx="762000" cy="259045"/>
    <xdr:sp macro="" textlink="">
      <xdr:nvSpPr>
        <xdr:cNvPr id="304"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41</xdr:row>
      <xdr:rowOff>161290</xdr:rowOff>
    </xdr:from>
    <xdr:to>
      <xdr:col>24</xdr:col>
      <xdr:colOff>120650</xdr:colOff>
      <xdr:row>41</xdr:row>
      <xdr:rowOff>161290</xdr:rowOff>
    </xdr:to>
    <xdr:cxnSp macro="">
      <xdr:nvCxnSpPr>
        <xdr:cNvPr id="305" name="直線コネクタ 304"/>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306"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307" name="直線コネクタ 306"/>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127000</xdr:rowOff>
    </xdr:from>
    <xdr:to>
      <xdr:col>24</xdr:col>
      <xdr:colOff>31750</xdr:colOff>
      <xdr:row>34</xdr:row>
      <xdr:rowOff>136144</xdr:rowOff>
    </xdr:to>
    <xdr:cxnSp macro="">
      <xdr:nvCxnSpPr>
        <xdr:cNvPr id="308" name="直線コネクタ 307"/>
        <xdr:cNvCxnSpPr/>
      </xdr:nvCxnSpPr>
      <xdr:spPr>
        <a:xfrm flipV="1">
          <a:off x="15671800" y="59563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68851</xdr:rowOff>
    </xdr:from>
    <xdr:ext cx="762000" cy="259045"/>
    <xdr:sp macro="" textlink="">
      <xdr:nvSpPr>
        <xdr:cNvPr id="309" name="補助費等平均値テキスト"/>
        <xdr:cNvSpPr txBox="1"/>
      </xdr:nvSpPr>
      <xdr:spPr>
        <a:xfrm>
          <a:off x="16598900" y="6069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0" name="フローチャート : 判断 309"/>
        <xdr:cNvSpPr/>
      </xdr:nvSpPr>
      <xdr:spPr>
        <a:xfrm>
          <a:off x="164592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136144</xdr:rowOff>
    </xdr:from>
    <xdr:to>
      <xdr:col>22</xdr:col>
      <xdr:colOff>565150</xdr:colOff>
      <xdr:row>34</xdr:row>
      <xdr:rowOff>136144</xdr:rowOff>
    </xdr:to>
    <xdr:cxnSp macro="">
      <xdr:nvCxnSpPr>
        <xdr:cNvPr id="311" name="直線コネクタ 310"/>
        <xdr:cNvCxnSpPr/>
      </xdr:nvCxnSpPr>
      <xdr:spPr>
        <a:xfrm>
          <a:off x="14782800" y="59654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23622</xdr:rowOff>
    </xdr:from>
    <xdr:to>
      <xdr:col>22</xdr:col>
      <xdr:colOff>615950</xdr:colOff>
      <xdr:row>35</xdr:row>
      <xdr:rowOff>125222</xdr:rowOff>
    </xdr:to>
    <xdr:sp macro="" textlink="">
      <xdr:nvSpPr>
        <xdr:cNvPr id="312" name="フローチャート : 判断 311"/>
        <xdr:cNvSpPr/>
      </xdr:nvSpPr>
      <xdr:spPr>
        <a:xfrm>
          <a:off x="15621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109999</xdr:rowOff>
    </xdr:from>
    <xdr:ext cx="736600" cy="259045"/>
    <xdr:sp macro="" textlink="">
      <xdr:nvSpPr>
        <xdr:cNvPr id="313" name="テキスト ボックス 312"/>
        <xdr:cNvSpPr txBox="1"/>
      </xdr:nvSpPr>
      <xdr:spPr>
        <a:xfrm>
          <a:off x="15290800" y="611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136144</xdr:rowOff>
    </xdr:from>
    <xdr:to>
      <xdr:col>21</xdr:col>
      <xdr:colOff>361950</xdr:colOff>
      <xdr:row>35</xdr:row>
      <xdr:rowOff>1270</xdr:rowOff>
    </xdr:to>
    <xdr:cxnSp macro="">
      <xdr:nvCxnSpPr>
        <xdr:cNvPr id="314" name="直線コネクタ 313"/>
        <xdr:cNvCxnSpPr/>
      </xdr:nvCxnSpPr>
      <xdr:spPr>
        <a:xfrm flipV="1">
          <a:off x="13893800" y="59654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149352</xdr:rowOff>
    </xdr:from>
    <xdr:to>
      <xdr:col>21</xdr:col>
      <xdr:colOff>412750</xdr:colOff>
      <xdr:row>35</xdr:row>
      <xdr:rowOff>79502</xdr:rowOff>
    </xdr:to>
    <xdr:sp macro="" textlink="">
      <xdr:nvSpPr>
        <xdr:cNvPr id="315" name="フローチャート : 判断 314"/>
        <xdr:cNvSpPr/>
      </xdr:nvSpPr>
      <xdr:spPr>
        <a:xfrm>
          <a:off x="14732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64279</xdr:rowOff>
    </xdr:from>
    <xdr:ext cx="762000" cy="259045"/>
    <xdr:sp macro="" textlink="">
      <xdr:nvSpPr>
        <xdr:cNvPr id="316" name="テキスト ボックス 315"/>
        <xdr:cNvSpPr txBox="1"/>
      </xdr:nvSpPr>
      <xdr:spPr>
        <a:xfrm>
          <a:off x="14401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122428</xdr:rowOff>
    </xdr:from>
    <xdr:to>
      <xdr:col>20</xdr:col>
      <xdr:colOff>158750</xdr:colOff>
      <xdr:row>35</xdr:row>
      <xdr:rowOff>1270</xdr:rowOff>
    </xdr:to>
    <xdr:cxnSp macro="">
      <xdr:nvCxnSpPr>
        <xdr:cNvPr id="317" name="直線コネクタ 316"/>
        <xdr:cNvCxnSpPr/>
      </xdr:nvCxnSpPr>
      <xdr:spPr>
        <a:xfrm>
          <a:off x="13004800" y="5608828"/>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167640</xdr:rowOff>
    </xdr:from>
    <xdr:to>
      <xdr:col>20</xdr:col>
      <xdr:colOff>209550</xdr:colOff>
      <xdr:row>35</xdr:row>
      <xdr:rowOff>97790</xdr:rowOff>
    </xdr:to>
    <xdr:sp macro="" textlink="">
      <xdr:nvSpPr>
        <xdr:cNvPr id="318" name="フローチャート : 判断 317"/>
        <xdr:cNvSpPr/>
      </xdr:nvSpPr>
      <xdr:spPr>
        <a:xfrm>
          <a:off x="13843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82567</xdr:rowOff>
    </xdr:from>
    <xdr:ext cx="762000" cy="259045"/>
    <xdr:sp macro="" textlink="">
      <xdr:nvSpPr>
        <xdr:cNvPr id="319" name="テキスト ボックス 318"/>
        <xdr:cNvSpPr txBox="1"/>
      </xdr:nvSpPr>
      <xdr:spPr>
        <a:xfrm>
          <a:off x="13512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0" name="フローチャート : 判断 319"/>
        <xdr:cNvSpPr/>
      </xdr:nvSpPr>
      <xdr:spPr>
        <a:xfrm>
          <a:off x="12954000" y="594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27703</xdr:rowOff>
    </xdr:from>
    <xdr:ext cx="762000" cy="259045"/>
    <xdr:sp macro="" textlink="">
      <xdr:nvSpPr>
        <xdr:cNvPr id="321" name="テキスト ボックス 320"/>
        <xdr:cNvSpPr txBox="1"/>
      </xdr:nvSpPr>
      <xdr:spPr>
        <a:xfrm>
          <a:off x="12623800" y="602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76200</xdr:rowOff>
    </xdr:from>
    <xdr:to>
      <xdr:col>24</xdr:col>
      <xdr:colOff>82550</xdr:colOff>
      <xdr:row>35</xdr:row>
      <xdr:rowOff>6350</xdr:rowOff>
    </xdr:to>
    <xdr:sp macro="" textlink="">
      <xdr:nvSpPr>
        <xdr:cNvPr id="327" name="円/楕円 326"/>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92727</xdr:rowOff>
    </xdr:from>
    <xdr:ext cx="762000" cy="259045"/>
    <xdr:sp macro="" textlink="">
      <xdr:nvSpPr>
        <xdr:cNvPr id="328"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85344</xdr:rowOff>
    </xdr:from>
    <xdr:to>
      <xdr:col>22</xdr:col>
      <xdr:colOff>615950</xdr:colOff>
      <xdr:row>35</xdr:row>
      <xdr:rowOff>15494</xdr:rowOff>
    </xdr:to>
    <xdr:sp macro="" textlink="">
      <xdr:nvSpPr>
        <xdr:cNvPr id="329" name="円/楕円 328"/>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25671</xdr:rowOff>
    </xdr:from>
    <xdr:ext cx="736600" cy="259045"/>
    <xdr:sp macro="" textlink="">
      <xdr:nvSpPr>
        <xdr:cNvPr id="330" name="テキスト ボックス 329"/>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85344</xdr:rowOff>
    </xdr:from>
    <xdr:to>
      <xdr:col>21</xdr:col>
      <xdr:colOff>412750</xdr:colOff>
      <xdr:row>35</xdr:row>
      <xdr:rowOff>15494</xdr:rowOff>
    </xdr:to>
    <xdr:sp macro="" textlink="">
      <xdr:nvSpPr>
        <xdr:cNvPr id="331" name="円/楕円 330"/>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25671</xdr:rowOff>
    </xdr:from>
    <xdr:ext cx="762000" cy="259045"/>
    <xdr:sp macro="" textlink="">
      <xdr:nvSpPr>
        <xdr:cNvPr id="332" name="テキスト ボックス 331"/>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121920</xdr:rowOff>
    </xdr:from>
    <xdr:to>
      <xdr:col>20</xdr:col>
      <xdr:colOff>209550</xdr:colOff>
      <xdr:row>35</xdr:row>
      <xdr:rowOff>52070</xdr:rowOff>
    </xdr:to>
    <xdr:sp macro="" textlink="">
      <xdr:nvSpPr>
        <xdr:cNvPr id="333" name="円/楕円 332"/>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62247</xdr:rowOff>
    </xdr:from>
    <xdr:ext cx="762000" cy="259045"/>
    <xdr:sp macro="" textlink="">
      <xdr:nvSpPr>
        <xdr:cNvPr id="334" name="テキスト ボックス 333"/>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71628</xdr:rowOff>
    </xdr:from>
    <xdr:to>
      <xdr:col>19</xdr:col>
      <xdr:colOff>6350</xdr:colOff>
      <xdr:row>33</xdr:row>
      <xdr:rowOff>1778</xdr:rowOff>
    </xdr:to>
    <xdr:sp macro="" textlink="">
      <xdr:nvSpPr>
        <xdr:cNvPr id="335" name="円/楕円 334"/>
        <xdr:cNvSpPr/>
      </xdr:nvSpPr>
      <xdr:spPr>
        <a:xfrm>
          <a:off x="12954000" y="55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11955</xdr:rowOff>
    </xdr:from>
    <xdr:ext cx="762000" cy="259045"/>
    <xdr:sp macro="" textlink="">
      <xdr:nvSpPr>
        <xdr:cNvPr id="336" name="テキスト ボックス 335"/>
        <xdr:cNvSpPr txBox="1"/>
      </xdr:nvSpPr>
      <xdr:spPr>
        <a:xfrm>
          <a:off x="12623800" y="53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地方債の繰上償還及び発行抑制に継続的に取り組んだことにより、０．５ポイント減の２３．３となったが、全国平均と比較して高い状況にある。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4" name="直線コネクタ 363"/>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5"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6" name="直線コネクタ 365"/>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16511</xdr:rowOff>
    </xdr:from>
    <xdr:to>
      <xdr:col>7</xdr:col>
      <xdr:colOff>15875</xdr:colOff>
      <xdr:row>81</xdr:row>
      <xdr:rowOff>54611</xdr:rowOff>
    </xdr:to>
    <xdr:cxnSp macro="">
      <xdr:nvCxnSpPr>
        <xdr:cNvPr id="369" name="直線コネクタ 368"/>
        <xdr:cNvCxnSpPr/>
      </xdr:nvCxnSpPr>
      <xdr:spPr>
        <a:xfrm flipV="1">
          <a:off x="3987800" y="139039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50816</xdr:rowOff>
    </xdr:from>
    <xdr:ext cx="762000" cy="259045"/>
    <xdr:sp macro="" textlink="">
      <xdr:nvSpPr>
        <xdr:cNvPr id="370" name="公債費平均値テキスト"/>
        <xdr:cNvSpPr txBox="1"/>
      </xdr:nvSpPr>
      <xdr:spPr>
        <a:xfrm>
          <a:off x="4914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1" name="フローチャート : 判断 370"/>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54611</xdr:rowOff>
    </xdr:from>
    <xdr:to>
      <xdr:col>5</xdr:col>
      <xdr:colOff>549275</xdr:colOff>
      <xdr:row>81</xdr:row>
      <xdr:rowOff>146050</xdr:rowOff>
    </xdr:to>
    <xdr:cxnSp macro="">
      <xdr:nvCxnSpPr>
        <xdr:cNvPr id="372" name="直線コネクタ 371"/>
        <xdr:cNvCxnSpPr/>
      </xdr:nvCxnSpPr>
      <xdr:spPr>
        <a:xfrm flipV="1">
          <a:off x="3098800" y="139420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3" name="フローチャート : 判断 372"/>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153688</xdr:rowOff>
    </xdr:from>
    <xdr:ext cx="736600" cy="259045"/>
    <xdr:sp macro="" textlink="">
      <xdr:nvSpPr>
        <xdr:cNvPr id="374" name="テキスト ボックス 373"/>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146050</xdr:rowOff>
    </xdr:from>
    <xdr:to>
      <xdr:col>4</xdr:col>
      <xdr:colOff>346075</xdr:colOff>
      <xdr:row>82</xdr:row>
      <xdr:rowOff>5080</xdr:rowOff>
    </xdr:to>
    <xdr:cxnSp macro="">
      <xdr:nvCxnSpPr>
        <xdr:cNvPr id="375" name="直線コネクタ 374"/>
        <xdr:cNvCxnSpPr/>
      </xdr:nvCxnSpPr>
      <xdr:spPr>
        <a:xfrm flipV="1">
          <a:off x="2209800" y="14033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6" name="フローチャート : 判断 37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66057</xdr:rowOff>
    </xdr:from>
    <xdr:ext cx="762000" cy="259045"/>
    <xdr:sp macro="" textlink="">
      <xdr:nvSpPr>
        <xdr:cNvPr id="377" name="テキスト ボックス 376"/>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82</xdr:row>
      <xdr:rowOff>5080</xdr:rowOff>
    </xdr:from>
    <xdr:to>
      <xdr:col>3</xdr:col>
      <xdr:colOff>142875</xdr:colOff>
      <xdr:row>82</xdr:row>
      <xdr:rowOff>58420</xdr:rowOff>
    </xdr:to>
    <xdr:cxnSp macro="">
      <xdr:nvCxnSpPr>
        <xdr:cNvPr id="378" name="直線コネクタ 377"/>
        <xdr:cNvCxnSpPr/>
      </xdr:nvCxnSpPr>
      <xdr:spPr>
        <a:xfrm flipV="1">
          <a:off x="1320800" y="14063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79" name="フローチャート : 判断 378"/>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88916</xdr:rowOff>
    </xdr:from>
    <xdr:ext cx="762000" cy="259045"/>
    <xdr:sp macro="" textlink="">
      <xdr:nvSpPr>
        <xdr:cNvPr id="380" name="テキスト ボックス 379"/>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1" name="フローチャート : 判断 380"/>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104157</xdr:rowOff>
    </xdr:from>
    <xdr:ext cx="762000" cy="259045"/>
    <xdr:sp macro="" textlink="">
      <xdr:nvSpPr>
        <xdr:cNvPr id="382" name="テキスト ボックス 381"/>
        <xdr:cNvSpPr txBox="1"/>
      </xdr:nvSpPr>
      <xdr:spPr>
        <a:xfrm>
          <a:off x="939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137161</xdr:rowOff>
    </xdr:from>
    <xdr:to>
      <xdr:col>7</xdr:col>
      <xdr:colOff>66675</xdr:colOff>
      <xdr:row>81</xdr:row>
      <xdr:rowOff>67311</xdr:rowOff>
    </xdr:to>
    <xdr:sp macro="" textlink="">
      <xdr:nvSpPr>
        <xdr:cNvPr id="388" name="円/楕円 387"/>
        <xdr:cNvSpPr/>
      </xdr:nvSpPr>
      <xdr:spPr>
        <a:xfrm>
          <a:off x="47752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45738</xdr:rowOff>
    </xdr:from>
    <xdr:ext cx="762000" cy="259045"/>
    <xdr:sp macro="" textlink="">
      <xdr:nvSpPr>
        <xdr:cNvPr id="389" name="公債費該当値テキスト"/>
        <xdr:cNvSpPr txBox="1"/>
      </xdr:nvSpPr>
      <xdr:spPr>
        <a:xfrm>
          <a:off x="4914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81</xdr:row>
      <xdr:rowOff>3811</xdr:rowOff>
    </xdr:from>
    <xdr:to>
      <xdr:col>5</xdr:col>
      <xdr:colOff>600075</xdr:colOff>
      <xdr:row>81</xdr:row>
      <xdr:rowOff>105411</xdr:rowOff>
    </xdr:to>
    <xdr:sp macro="" textlink="">
      <xdr:nvSpPr>
        <xdr:cNvPr id="390" name="円/楕円 389"/>
        <xdr:cNvSpPr/>
      </xdr:nvSpPr>
      <xdr:spPr>
        <a:xfrm>
          <a:off x="39370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90188</xdr:rowOff>
    </xdr:from>
    <xdr:ext cx="736600" cy="259045"/>
    <xdr:sp macro="" textlink="">
      <xdr:nvSpPr>
        <xdr:cNvPr id="391" name="テキスト ボックス 390"/>
        <xdr:cNvSpPr txBox="1"/>
      </xdr:nvSpPr>
      <xdr:spPr>
        <a:xfrm>
          <a:off x="3606800" y="13977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95250</xdr:rowOff>
    </xdr:from>
    <xdr:to>
      <xdr:col>4</xdr:col>
      <xdr:colOff>396875</xdr:colOff>
      <xdr:row>82</xdr:row>
      <xdr:rowOff>25400</xdr:rowOff>
    </xdr:to>
    <xdr:sp macro="" textlink="">
      <xdr:nvSpPr>
        <xdr:cNvPr id="392" name="円/楕円 391"/>
        <xdr:cNvSpPr/>
      </xdr:nvSpPr>
      <xdr:spPr>
        <a:xfrm>
          <a:off x="3048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82</xdr:row>
      <xdr:rowOff>10177</xdr:rowOff>
    </xdr:from>
    <xdr:ext cx="762000" cy="259045"/>
    <xdr:sp macro="" textlink="">
      <xdr:nvSpPr>
        <xdr:cNvPr id="393" name="テキスト ボックス 392"/>
        <xdr:cNvSpPr txBox="1"/>
      </xdr:nvSpPr>
      <xdr:spPr>
        <a:xfrm>
          <a:off x="2717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125730</xdr:rowOff>
    </xdr:from>
    <xdr:to>
      <xdr:col>3</xdr:col>
      <xdr:colOff>193675</xdr:colOff>
      <xdr:row>82</xdr:row>
      <xdr:rowOff>55880</xdr:rowOff>
    </xdr:to>
    <xdr:sp macro="" textlink="">
      <xdr:nvSpPr>
        <xdr:cNvPr id="394" name="円/楕円 393"/>
        <xdr:cNvSpPr/>
      </xdr:nvSpPr>
      <xdr:spPr>
        <a:xfrm>
          <a:off x="2159000" y="1401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82</xdr:row>
      <xdr:rowOff>40657</xdr:rowOff>
    </xdr:from>
    <xdr:ext cx="762000" cy="259045"/>
    <xdr:sp macro="" textlink="">
      <xdr:nvSpPr>
        <xdr:cNvPr id="395" name="テキスト ボックス 394"/>
        <xdr:cNvSpPr txBox="1"/>
      </xdr:nvSpPr>
      <xdr:spPr>
        <a:xfrm>
          <a:off x="1828800" y="1409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82</xdr:row>
      <xdr:rowOff>7620</xdr:rowOff>
    </xdr:from>
    <xdr:to>
      <xdr:col>1</xdr:col>
      <xdr:colOff>676275</xdr:colOff>
      <xdr:row>82</xdr:row>
      <xdr:rowOff>109220</xdr:rowOff>
    </xdr:to>
    <xdr:sp macro="" textlink="">
      <xdr:nvSpPr>
        <xdr:cNvPr id="396" name="円/楕円 395"/>
        <xdr:cNvSpPr/>
      </xdr:nvSpPr>
      <xdr:spPr>
        <a:xfrm>
          <a:off x="1270000" y="1406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93997</xdr:rowOff>
    </xdr:from>
    <xdr:ext cx="762000" cy="259045"/>
    <xdr:sp macro="" textlink="">
      <xdr:nvSpPr>
        <xdr:cNvPr id="397" name="テキスト ボックス 396"/>
        <xdr:cNvSpPr txBox="1"/>
      </xdr:nvSpPr>
      <xdr:spPr>
        <a:xfrm>
          <a:off x="939800" y="1415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人件費や扶助費等の増加により、２．９ポイント増の６８．３となった。</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3" name="直線コネクタ 422"/>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4"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5" name="直線コネクタ 424"/>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26"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27" name="直線コネクタ 426"/>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145288</xdr:rowOff>
    </xdr:from>
    <xdr:to>
      <xdr:col>24</xdr:col>
      <xdr:colOff>31750</xdr:colOff>
      <xdr:row>75</xdr:row>
      <xdr:rowOff>106426</xdr:rowOff>
    </xdr:to>
    <xdr:cxnSp macro="">
      <xdr:nvCxnSpPr>
        <xdr:cNvPr id="428" name="直線コネクタ 427"/>
        <xdr:cNvCxnSpPr/>
      </xdr:nvCxnSpPr>
      <xdr:spPr>
        <a:xfrm>
          <a:off x="15671800" y="1283258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105427</xdr:rowOff>
    </xdr:from>
    <xdr:ext cx="762000" cy="259045"/>
    <xdr:sp macro="" textlink="">
      <xdr:nvSpPr>
        <xdr:cNvPr id="429" name="公債費以外平均値テキスト"/>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0" name="フローチャート : 判断 42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140716</xdr:rowOff>
    </xdr:from>
    <xdr:to>
      <xdr:col>22</xdr:col>
      <xdr:colOff>565150</xdr:colOff>
      <xdr:row>74</xdr:row>
      <xdr:rowOff>145288</xdr:rowOff>
    </xdr:to>
    <xdr:cxnSp macro="">
      <xdr:nvCxnSpPr>
        <xdr:cNvPr id="431" name="直線コネクタ 430"/>
        <xdr:cNvCxnSpPr/>
      </xdr:nvCxnSpPr>
      <xdr:spPr>
        <a:xfrm>
          <a:off x="14782800" y="12828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2" name="フローチャート :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96283</xdr:rowOff>
    </xdr:from>
    <xdr:ext cx="736600" cy="259045"/>
    <xdr:sp macro="" textlink="">
      <xdr:nvSpPr>
        <xdr:cNvPr id="433" name="テキスト ボックス 432"/>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117856</xdr:rowOff>
    </xdr:from>
    <xdr:to>
      <xdr:col>21</xdr:col>
      <xdr:colOff>361950</xdr:colOff>
      <xdr:row>74</xdr:row>
      <xdr:rowOff>140716</xdr:rowOff>
    </xdr:to>
    <xdr:cxnSp macro="">
      <xdr:nvCxnSpPr>
        <xdr:cNvPr id="434" name="直線コネクタ 433"/>
        <xdr:cNvCxnSpPr/>
      </xdr:nvCxnSpPr>
      <xdr:spPr>
        <a:xfrm>
          <a:off x="13893800" y="128051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5" name="フローチャート : 判断 434"/>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36" name="テキスト ボックス 435"/>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85852</xdr:rowOff>
    </xdr:from>
    <xdr:to>
      <xdr:col>20</xdr:col>
      <xdr:colOff>158750</xdr:colOff>
      <xdr:row>74</xdr:row>
      <xdr:rowOff>117856</xdr:rowOff>
    </xdr:to>
    <xdr:cxnSp macro="">
      <xdr:nvCxnSpPr>
        <xdr:cNvPr id="437" name="直線コネクタ 436"/>
        <xdr:cNvCxnSpPr/>
      </xdr:nvCxnSpPr>
      <xdr:spPr>
        <a:xfrm>
          <a:off x="13004800" y="127731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8" name="フローチャート : 判断 437"/>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45990</xdr:rowOff>
    </xdr:from>
    <xdr:ext cx="762000" cy="259045"/>
    <xdr:sp macro="" textlink="">
      <xdr:nvSpPr>
        <xdr:cNvPr id="439" name="テキスト ボックス 438"/>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0" name="フローチャート : 判断 439"/>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41419</xdr:rowOff>
    </xdr:from>
    <xdr:ext cx="762000" cy="259045"/>
    <xdr:sp macro="" textlink="">
      <xdr:nvSpPr>
        <xdr:cNvPr id="441" name="テキスト ボックス 440"/>
        <xdr:cNvSpPr txBox="1"/>
      </xdr:nvSpPr>
      <xdr:spPr>
        <a:xfrm>
          <a:off x="12623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55626</xdr:rowOff>
    </xdr:from>
    <xdr:to>
      <xdr:col>24</xdr:col>
      <xdr:colOff>82550</xdr:colOff>
      <xdr:row>75</xdr:row>
      <xdr:rowOff>157226</xdr:rowOff>
    </xdr:to>
    <xdr:sp macro="" textlink="">
      <xdr:nvSpPr>
        <xdr:cNvPr id="447" name="円/楕円 446"/>
        <xdr:cNvSpPr/>
      </xdr:nvSpPr>
      <xdr:spPr>
        <a:xfrm>
          <a:off x="16459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135653</xdr:rowOff>
    </xdr:from>
    <xdr:ext cx="762000" cy="259045"/>
    <xdr:sp macro="" textlink="">
      <xdr:nvSpPr>
        <xdr:cNvPr id="448" name="公債費以外該当値テキスト"/>
        <xdr:cNvSpPr txBox="1"/>
      </xdr:nvSpPr>
      <xdr:spPr>
        <a:xfrm>
          <a:off x="16598900" y="1282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94488</xdr:rowOff>
    </xdr:from>
    <xdr:to>
      <xdr:col>22</xdr:col>
      <xdr:colOff>615950</xdr:colOff>
      <xdr:row>75</xdr:row>
      <xdr:rowOff>24638</xdr:rowOff>
    </xdr:to>
    <xdr:sp macro="" textlink="">
      <xdr:nvSpPr>
        <xdr:cNvPr id="449" name="円/楕円 448"/>
        <xdr:cNvSpPr/>
      </xdr:nvSpPr>
      <xdr:spPr>
        <a:xfrm>
          <a:off x="15621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34815</xdr:rowOff>
    </xdr:from>
    <xdr:ext cx="736600" cy="259045"/>
    <xdr:sp macro="" textlink="">
      <xdr:nvSpPr>
        <xdr:cNvPr id="450" name="テキスト ボックス 449"/>
        <xdr:cNvSpPr txBox="1"/>
      </xdr:nvSpPr>
      <xdr:spPr>
        <a:xfrm>
          <a:off x="15290800" y="1255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89916</xdr:rowOff>
    </xdr:from>
    <xdr:to>
      <xdr:col>21</xdr:col>
      <xdr:colOff>412750</xdr:colOff>
      <xdr:row>75</xdr:row>
      <xdr:rowOff>20066</xdr:rowOff>
    </xdr:to>
    <xdr:sp macro="" textlink="">
      <xdr:nvSpPr>
        <xdr:cNvPr id="451" name="円/楕円 450"/>
        <xdr:cNvSpPr/>
      </xdr:nvSpPr>
      <xdr:spPr>
        <a:xfrm>
          <a:off x="14732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30243</xdr:rowOff>
    </xdr:from>
    <xdr:ext cx="762000" cy="259045"/>
    <xdr:sp macro="" textlink="">
      <xdr:nvSpPr>
        <xdr:cNvPr id="452" name="テキスト ボックス 451"/>
        <xdr:cNvSpPr txBox="1"/>
      </xdr:nvSpPr>
      <xdr:spPr>
        <a:xfrm>
          <a:off x="14401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67056</xdr:rowOff>
    </xdr:from>
    <xdr:to>
      <xdr:col>20</xdr:col>
      <xdr:colOff>209550</xdr:colOff>
      <xdr:row>74</xdr:row>
      <xdr:rowOff>168656</xdr:rowOff>
    </xdr:to>
    <xdr:sp macro="" textlink="">
      <xdr:nvSpPr>
        <xdr:cNvPr id="453" name="円/楕円 452"/>
        <xdr:cNvSpPr/>
      </xdr:nvSpPr>
      <xdr:spPr>
        <a:xfrm>
          <a:off x="13843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7383</xdr:rowOff>
    </xdr:from>
    <xdr:ext cx="762000" cy="259045"/>
    <xdr:sp macro="" textlink="">
      <xdr:nvSpPr>
        <xdr:cNvPr id="454" name="テキスト ボックス 453"/>
        <xdr:cNvSpPr txBox="1"/>
      </xdr:nvSpPr>
      <xdr:spPr>
        <a:xfrm>
          <a:off x="13512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35052</xdr:rowOff>
    </xdr:from>
    <xdr:to>
      <xdr:col>19</xdr:col>
      <xdr:colOff>6350</xdr:colOff>
      <xdr:row>74</xdr:row>
      <xdr:rowOff>136652</xdr:rowOff>
    </xdr:to>
    <xdr:sp macro="" textlink="">
      <xdr:nvSpPr>
        <xdr:cNvPr id="455" name="円/楕円 454"/>
        <xdr:cNvSpPr/>
      </xdr:nvSpPr>
      <xdr:spPr>
        <a:xfrm>
          <a:off x="12954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146829</xdr:rowOff>
    </xdr:from>
    <xdr:ext cx="762000" cy="259045"/>
    <xdr:sp macro="" textlink="">
      <xdr:nvSpPr>
        <xdr:cNvPr id="456" name="テキスト ボックス 455"/>
        <xdr:cNvSpPr txBox="1"/>
      </xdr:nvSpPr>
      <xdr:spPr>
        <a:xfrm>
          <a:off x="12623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島根県松江市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56830</xdr:rowOff>
    </xdr:from>
    <xdr:ext cx="762000" cy="259045"/>
    <xdr:sp macro="" textlink="">
      <xdr:nvSpPr>
        <xdr:cNvPr id="48" name="人口1人当たり決算額の推移最小値テキスト130"/>
        <xdr:cNvSpPr txBox="1"/>
      </xdr:nvSpPr>
      <xdr:spPr>
        <a:xfrm>
          <a:off x="5740400" y="33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138082</xdr:rowOff>
    </xdr:from>
    <xdr:to>
      <xdr:col>4</xdr:col>
      <xdr:colOff>1117600</xdr:colOff>
      <xdr:row>14</xdr:row>
      <xdr:rowOff>144613</xdr:rowOff>
    </xdr:to>
    <xdr:cxnSp macro="">
      <xdr:nvCxnSpPr>
        <xdr:cNvPr id="52" name="直線コネクタ 51"/>
        <xdr:cNvCxnSpPr/>
      </xdr:nvCxnSpPr>
      <xdr:spPr bwMode="auto">
        <a:xfrm flipV="1">
          <a:off x="5003800" y="2586007"/>
          <a:ext cx="647700" cy="6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32188</xdr:rowOff>
    </xdr:from>
    <xdr:ext cx="762000" cy="259045"/>
    <xdr:sp macro="" textlink="">
      <xdr:nvSpPr>
        <xdr:cNvPr id="53" name="人口1人当たり決算額の推移平均値テキスト130"/>
        <xdr:cNvSpPr txBox="1"/>
      </xdr:nvSpPr>
      <xdr:spPr>
        <a:xfrm>
          <a:off x="5740400" y="282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144613</xdr:rowOff>
    </xdr:from>
    <xdr:to>
      <xdr:col>4</xdr:col>
      <xdr:colOff>469900</xdr:colOff>
      <xdr:row>14</xdr:row>
      <xdr:rowOff>159864</xdr:rowOff>
    </xdr:to>
    <xdr:cxnSp macro="">
      <xdr:nvCxnSpPr>
        <xdr:cNvPr id="55" name="直線コネクタ 54"/>
        <xdr:cNvCxnSpPr/>
      </xdr:nvCxnSpPr>
      <xdr:spPr bwMode="auto">
        <a:xfrm flipV="1">
          <a:off x="4305300" y="2592538"/>
          <a:ext cx="698500" cy="15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126371</xdr:rowOff>
    </xdr:from>
    <xdr:ext cx="736600" cy="259045"/>
    <xdr:sp macro="" textlink="">
      <xdr:nvSpPr>
        <xdr:cNvPr id="57" name="テキスト ボックス 56"/>
        <xdr:cNvSpPr txBox="1"/>
      </xdr:nvSpPr>
      <xdr:spPr>
        <a:xfrm>
          <a:off x="4622800" y="291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157317</xdr:rowOff>
    </xdr:from>
    <xdr:to>
      <xdr:col>3</xdr:col>
      <xdr:colOff>904875</xdr:colOff>
      <xdr:row>14</xdr:row>
      <xdr:rowOff>159864</xdr:rowOff>
    </xdr:to>
    <xdr:cxnSp macro="">
      <xdr:nvCxnSpPr>
        <xdr:cNvPr id="58" name="直線コネクタ 57"/>
        <xdr:cNvCxnSpPr/>
      </xdr:nvCxnSpPr>
      <xdr:spPr bwMode="auto">
        <a:xfrm>
          <a:off x="3606800" y="2605242"/>
          <a:ext cx="698500" cy="2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168140</xdr:rowOff>
    </xdr:from>
    <xdr:ext cx="762000" cy="259045"/>
    <xdr:sp macro="" textlink="">
      <xdr:nvSpPr>
        <xdr:cNvPr id="60" name="テキスト ボックス 59"/>
        <xdr:cNvSpPr txBox="1"/>
      </xdr:nvSpPr>
      <xdr:spPr>
        <a:xfrm>
          <a:off x="3924300" y="295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106862</xdr:rowOff>
    </xdr:from>
    <xdr:to>
      <xdr:col>3</xdr:col>
      <xdr:colOff>206375</xdr:colOff>
      <xdr:row>14</xdr:row>
      <xdr:rowOff>157317</xdr:rowOff>
    </xdr:to>
    <xdr:cxnSp macro="">
      <xdr:nvCxnSpPr>
        <xdr:cNvPr id="61" name="直線コネクタ 60"/>
        <xdr:cNvCxnSpPr/>
      </xdr:nvCxnSpPr>
      <xdr:spPr bwMode="auto">
        <a:xfrm>
          <a:off x="2908300" y="2554787"/>
          <a:ext cx="698500" cy="50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55015</xdr:rowOff>
    </xdr:from>
    <xdr:ext cx="762000" cy="259045"/>
    <xdr:sp macro="" textlink="">
      <xdr:nvSpPr>
        <xdr:cNvPr id="63" name="テキスト ボックス 62"/>
        <xdr:cNvSpPr txBox="1"/>
      </xdr:nvSpPr>
      <xdr:spPr>
        <a:xfrm>
          <a:off x="32258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7140</xdr:rowOff>
    </xdr:from>
    <xdr:ext cx="762000" cy="259045"/>
    <xdr:sp macro="" textlink="">
      <xdr:nvSpPr>
        <xdr:cNvPr id="65" name="テキスト ボックス 64"/>
        <xdr:cNvSpPr txBox="1"/>
      </xdr:nvSpPr>
      <xdr:spPr>
        <a:xfrm>
          <a:off x="25273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87282</xdr:rowOff>
    </xdr:from>
    <xdr:to>
      <xdr:col>5</xdr:col>
      <xdr:colOff>34925</xdr:colOff>
      <xdr:row>15</xdr:row>
      <xdr:rowOff>17432</xdr:rowOff>
    </xdr:to>
    <xdr:sp macro="" textlink="">
      <xdr:nvSpPr>
        <xdr:cNvPr id="71" name="円/楕円 70"/>
        <xdr:cNvSpPr/>
      </xdr:nvSpPr>
      <xdr:spPr bwMode="auto">
        <a:xfrm>
          <a:off x="5600700" y="2535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103809</xdr:rowOff>
    </xdr:from>
    <xdr:ext cx="762000" cy="259045"/>
    <xdr:sp macro="" textlink="">
      <xdr:nvSpPr>
        <xdr:cNvPr id="72" name="人口1人当たり決算額の推移該当値テキスト130"/>
        <xdr:cNvSpPr txBox="1"/>
      </xdr:nvSpPr>
      <xdr:spPr>
        <a:xfrm>
          <a:off x="5740400" y="238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71,369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93813</xdr:rowOff>
    </xdr:from>
    <xdr:to>
      <xdr:col>4</xdr:col>
      <xdr:colOff>520700</xdr:colOff>
      <xdr:row>15</xdr:row>
      <xdr:rowOff>23963</xdr:rowOff>
    </xdr:to>
    <xdr:sp macro="" textlink="">
      <xdr:nvSpPr>
        <xdr:cNvPr id="73" name="円/楕円 72"/>
        <xdr:cNvSpPr/>
      </xdr:nvSpPr>
      <xdr:spPr bwMode="auto">
        <a:xfrm>
          <a:off x="4953000" y="2541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34140</xdr:rowOff>
    </xdr:from>
    <xdr:ext cx="736600" cy="259045"/>
    <xdr:sp macro="" textlink="">
      <xdr:nvSpPr>
        <xdr:cNvPr id="74" name="テキスト ボックス 73"/>
        <xdr:cNvSpPr txBox="1"/>
      </xdr:nvSpPr>
      <xdr:spPr>
        <a:xfrm>
          <a:off x="4622800" y="2310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71,169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109064</xdr:rowOff>
    </xdr:from>
    <xdr:to>
      <xdr:col>3</xdr:col>
      <xdr:colOff>955675</xdr:colOff>
      <xdr:row>15</xdr:row>
      <xdr:rowOff>39214</xdr:rowOff>
    </xdr:to>
    <xdr:sp macro="" textlink="">
      <xdr:nvSpPr>
        <xdr:cNvPr id="75" name="円/楕円 74"/>
        <xdr:cNvSpPr/>
      </xdr:nvSpPr>
      <xdr:spPr bwMode="auto">
        <a:xfrm>
          <a:off x="4254500" y="2556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49391</xdr:rowOff>
    </xdr:from>
    <xdr:ext cx="762000" cy="259045"/>
    <xdr:sp macro="" textlink="">
      <xdr:nvSpPr>
        <xdr:cNvPr id="76" name="テキスト ボックス 75"/>
        <xdr:cNvSpPr txBox="1"/>
      </xdr:nvSpPr>
      <xdr:spPr>
        <a:xfrm>
          <a:off x="3924300" y="232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70,702</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106517</xdr:rowOff>
    </xdr:from>
    <xdr:to>
      <xdr:col>3</xdr:col>
      <xdr:colOff>257175</xdr:colOff>
      <xdr:row>15</xdr:row>
      <xdr:rowOff>36667</xdr:rowOff>
    </xdr:to>
    <xdr:sp macro="" textlink="">
      <xdr:nvSpPr>
        <xdr:cNvPr id="77" name="円/楕円 76"/>
        <xdr:cNvSpPr/>
      </xdr:nvSpPr>
      <xdr:spPr bwMode="auto">
        <a:xfrm>
          <a:off x="3556000" y="2554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46844</xdr:rowOff>
    </xdr:from>
    <xdr:ext cx="762000" cy="259045"/>
    <xdr:sp macro="" textlink="">
      <xdr:nvSpPr>
        <xdr:cNvPr id="78" name="テキスト ボックス 77"/>
        <xdr:cNvSpPr txBox="1"/>
      </xdr:nvSpPr>
      <xdr:spPr>
        <a:xfrm>
          <a:off x="3225800" y="232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70,780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56062</xdr:rowOff>
    </xdr:from>
    <xdr:to>
      <xdr:col>2</xdr:col>
      <xdr:colOff>692150</xdr:colOff>
      <xdr:row>14</xdr:row>
      <xdr:rowOff>157662</xdr:rowOff>
    </xdr:to>
    <xdr:sp macro="" textlink="">
      <xdr:nvSpPr>
        <xdr:cNvPr id="79" name="円/楕円 78"/>
        <xdr:cNvSpPr/>
      </xdr:nvSpPr>
      <xdr:spPr bwMode="auto">
        <a:xfrm>
          <a:off x="2857500" y="2503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167839</xdr:rowOff>
    </xdr:from>
    <xdr:ext cx="762000" cy="259045"/>
    <xdr:sp macro="" textlink="">
      <xdr:nvSpPr>
        <xdr:cNvPr id="80" name="テキスト ボックス 79"/>
        <xdr:cNvSpPr txBox="1"/>
      </xdr:nvSpPr>
      <xdr:spPr>
        <a:xfrm>
          <a:off x="2527300" y="2272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307823</xdr:rowOff>
    </xdr:from>
    <xdr:to>
      <xdr:col>4</xdr:col>
      <xdr:colOff>1117600</xdr:colOff>
      <xdr:row>37</xdr:row>
      <xdr:rowOff>342276</xdr:rowOff>
    </xdr:to>
    <xdr:cxnSp macro="">
      <xdr:nvCxnSpPr>
        <xdr:cNvPr id="110" name="直線コネクタ 109"/>
        <xdr:cNvCxnSpPr/>
      </xdr:nvCxnSpPr>
      <xdr:spPr bwMode="auto">
        <a:xfrm flipV="1">
          <a:off x="5651500" y="6232373"/>
          <a:ext cx="0" cy="12346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314353</xdr:rowOff>
    </xdr:from>
    <xdr:ext cx="762000" cy="259045"/>
    <xdr:sp macro="" textlink="">
      <xdr:nvSpPr>
        <xdr:cNvPr id="111" name="人口1人当たり決算額の推移最小値テキスト445"/>
        <xdr:cNvSpPr txBox="1"/>
      </xdr:nvSpPr>
      <xdr:spPr>
        <a:xfrm>
          <a:off x="5740400" y="743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342276</xdr:rowOff>
    </xdr:from>
    <xdr:to>
      <xdr:col>5</xdr:col>
      <xdr:colOff>73025</xdr:colOff>
      <xdr:row>37</xdr:row>
      <xdr:rowOff>342276</xdr:rowOff>
    </xdr:to>
    <xdr:cxnSp macro="">
      <xdr:nvCxnSpPr>
        <xdr:cNvPr id="112" name="直線コネクタ 111"/>
        <xdr:cNvCxnSpPr/>
      </xdr:nvCxnSpPr>
      <xdr:spPr bwMode="auto">
        <a:xfrm>
          <a:off x="5562600" y="7466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51300</xdr:rowOff>
    </xdr:from>
    <xdr:ext cx="762000" cy="259045"/>
    <xdr:sp macro="" textlink="">
      <xdr:nvSpPr>
        <xdr:cNvPr id="113" name="人口1人当たり決算額の推移最大値テキスト445"/>
        <xdr:cNvSpPr txBox="1"/>
      </xdr:nvSpPr>
      <xdr:spPr>
        <a:xfrm>
          <a:off x="5740400" y="5975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307823</xdr:rowOff>
    </xdr:from>
    <xdr:to>
      <xdr:col>5</xdr:col>
      <xdr:colOff>73025</xdr:colOff>
      <xdr:row>33</xdr:row>
      <xdr:rowOff>307823</xdr:rowOff>
    </xdr:to>
    <xdr:cxnSp macro="">
      <xdr:nvCxnSpPr>
        <xdr:cNvPr id="114" name="直線コネクタ 113"/>
        <xdr:cNvCxnSpPr/>
      </xdr:nvCxnSpPr>
      <xdr:spPr bwMode="auto">
        <a:xfrm>
          <a:off x="5562600" y="62323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307823</xdr:rowOff>
    </xdr:from>
    <xdr:to>
      <xdr:col>4</xdr:col>
      <xdr:colOff>1117600</xdr:colOff>
      <xdr:row>33</xdr:row>
      <xdr:rowOff>321212</xdr:rowOff>
    </xdr:to>
    <xdr:cxnSp macro="">
      <xdr:nvCxnSpPr>
        <xdr:cNvPr id="115" name="直線コネクタ 114"/>
        <xdr:cNvCxnSpPr/>
      </xdr:nvCxnSpPr>
      <xdr:spPr bwMode="auto">
        <a:xfrm flipV="1">
          <a:off x="5003800" y="6232373"/>
          <a:ext cx="647700" cy="13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309632</xdr:rowOff>
    </xdr:from>
    <xdr:ext cx="762000" cy="259045"/>
    <xdr:sp macro="" textlink="">
      <xdr:nvSpPr>
        <xdr:cNvPr id="116" name="人口1人当たり決算額の推移平均値テキスト445"/>
        <xdr:cNvSpPr txBox="1"/>
      </xdr:nvSpPr>
      <xdr:spPr>
        <a:xfrm>
          <a:off x="5740400" y="6919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337555</xdr:rowOff>
    </xdr:from>
    <xdr:to>
      <xdr:col>5</xdr:col>
      <xdr:colOff>34925</xdr:colOff>
      <xdr:row>36</xdr:row>
      <xdr:rowOff>96255</xdr:rowOff>
    </xdr:to>
    <xdr:sp macro="" textlink="">
      <xdr:nvSpPr>
        <xdr:cNvPr id="117" name="フローチャート : 判断 116"/>
        <xdr:cNvSpPr/>
      </xdr:nvSpPr>
      <xdr:spPr bwMode="auto">
        <a:xfrm>
          <a:off x="5600700" y="6947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288522</xdr:rowOff>
    </xdr:from>
    <xdr:to>
      <xdr:col>4</xdr:col>
      <xdr:colOff>469900</xdr:colOff>
      <xdr:row>33</xdr:row>
      <xdr:rowOff>321212</xdr:rowOff>
    </xdr:to>
    <xdr:cxnSp macro="">
      <xdr:nvCxnSpPr>
        <xdr:cNvPr id="118" name="直線コネクタ 117"/>
        <xdr:cNvCxnSpPr/>
      </xdr:nvCxnSpPr>
      <xdr:spPr bwMode="auto">
        <a:xfrm>
          <a:off x="4305300" y="6213072"/>
          <a:ext cx="698500" cy="32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299934</xdr:rowOff>
    </xdr:from>
    <xdr:to>
      <xdr:col>4</xdr:col>
      <xdr:colOff>520700</xdr:colOff>
      <xdr:row>36</xdr:row>
      <xdr:rowOff>58634</xdr:rowOff>
    </xdr:to>
    <xdr:sp macro="" textlink="">
      <xdr:nvSpPr>
        <xdr:cNvPr id="119" name="フローチャート : 判断 118"/>
        <xdr:cNvSpPr/>
      </xdr:nvSpPr>
      <xdr:spPr bwMode="auto">
        <a:xfrm>
          <a:off x="4953000" y="6910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43411</xdr:rowOff>
    </xdr:from>
    <xdr:ext cx="736600" cy="259045"/>
    <xdr:sp macro="" textlink="">
      <xdr:nvSpPr>
        <xdr:cNvPr id="120" name="テキスト ボックス 119"/>
        <xdr:cNvSpPr txBox="1"/>
      </xdr:nvSpPr>
      <xdr:spPr>
        <a:xfrm>
          <a:off x="4622800" y="6996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233724</xdr:rowOff>
    </xdr:from>
    <xdr:to>
      <xdr:col>3</xdr:col>
      <xdr:colOff>904875</xdr:colOff>
      <xdr:row>33</xdr:row>
      <xdr:rowOff>288522</xdr:rowOff>
    </xdr:to>
    <xdr:cxnSp macro="">
      <xdr:nvCxnSpPr>
        <xdr:cNvPr id="121" name="直線コネクタ 120"/>
        <xdr:cNvCxnSpPr/>
      </xdr:nvCxnSpPr>
      <xdr:spPr bwMode="auto">
        <a:xfrm>
          <a:off x="3606800" y="6158274"/>
          <a:ext cx="698500" cy="54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288243</xdr:rowOff>
    </xdr:from>
    <xdr:to>
      <xdr:col>3</xdr:col>
      <xdr:colOff>955675</xdr:colOff>
      <xdr:row>36</xdr:row>
      <xdr:rowOff>46943</xdr:rowOff>
    </xdr:to>
    <xdr:sp macro="" textlink="">
      <xdr:nvSpPr>
        <xdr:cNvPr id="122" name="フローチャート : 判断 121"/>
        <xdr:cNvSpPr/>
      </xdr:nvSpPr>
      <xdr:spPr bwMode="auto">
        <a:xfrm>
          <a:off x="4254500" y="6898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31720</xdr:rowOff>
    </xdr:from>
    <xdr:ext cx="762000" cy="259045"/>
    <xdr:sp macro="" textlink="">
      <xdr:nvSpPr>
        <xdr:cNvPr id="123" name="テキスト ボックス 122"/>
        <xdr:cNvSpPr txBox="1"/>
      </xdr:nvSpPr>
      <xdr:spPr>
        <a:xfrm>
          <a:off x="3924300" y="698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64984</xdr:rowOff>
    </xdr:from>
    <xdr:to>
      <xdr:col>3</xdr:col>
      <xdr:colOff>206375</xdr:colOff>
      <xdr:row>33</xdr:row>
      <xdr:rowOff>233724</xdr:rowOff>
    </xdr:to>
    <xdr:cxnSp macro="">
      <xdr:nvCxnSpPr>
        <xdr:cNvPr id="124" name="直線コネクタ 123"/>
        <xdr:cNvCxnSpPr/>
      </xdr:nvCxnSpPr>
      <xdr:spPr bwMode="auto">
        <a:xfrm>
          <a:off x="2908300" y="5989534"/>
          <a:ext cx="698500" cy="168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218585</xdr:rowOff>
    </xdr:from>
    <xdr:to>
      <xdr:col>3</xdr:col>
      <xdr:colOff>257175</xdr:colOff>
      <xdr:row>35</xdr:row>
      <xdr:rowOff>320185</xdr:rowOff>
    </xdr:to>
    <xdr:sp macro="" textlink="">
      <xdr:nvSpPr>
        <xdr:cNvPr id="125" name="フローチャート : 判断 124"/>
        <xdr:cNvSpPr/>
      </xdr:nvSpPr>
      <xdr:spPr bwMode="auto">
        <a:xfrm>
          <a:off x="35560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304962</xdr:rowOff>
    </xdr:from>
    <xdr:ext cx="762000" cy="259045"/>
    <xdr:sp macro="" textlink="">
      <xdr:nvSpPr>
        <xdr:cNvPr id="126" name="テキスト ボックス 125"/>
        <xdr:cNvSpPr txBox="1"/>
      </xdr:nvSpPr>
      <xdr:spPr>
        <a:xfrm>
          <a:off x="3225800" y="691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189357</xdr:rowOff>
    </xdr:from>
    <xdr:to>
      <xdr:col>2</xdr:col>
      <xdr:colOff>692150</xdr:colOff>
      <xdr:row>35</xdr:row>
      <xdr:rowOff>290957</xdr:rowOff>
    </xdr:to>
    <xdr:sp macro="" textlink="">
      <xdr:nvSpPr>
        <xdr:cNvPr id="127" name="フローチャート : 判断 126"/>
        <xdr:cNvSpPr/>
      </xdr:nvSpPr>
      <xdr:spPr bwMode="auto">
        <a:xfrm>
          <a:off x="28575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275734</xdr:rowOff>
    </xdr:from>
    <xdr:ext cx="762000" cy="259045"/>
    <xdr:sp macro="" textlink="">
      <xdr:nvSpPr>
        <xdr:cNvPr id="128" name="テキスト ボックス 127"/>
        <xdr:cNvSpPr txBox="1"/>
      </xdr:nvSpPr>
      <xdr:spPr>
        <a:xfrm>
          <a:off x="2527300" y="688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257023</xdr:rowOff>
    </xdr:from>
    <xdr:to>
      <xdr:col>5</xdr:col>
      <xdr:colOff>34925</xdr:colOff>
      <xdr:row>34</xdr:row>
      <xdr:rowOff>15723</xdr:rowOff>
    </xdr:to>
    <xdr:sp macro="" textlink="">
      <xdr:nvSpPr>
        <xdr:cNvPr id="134" name="円/楕円 133"/>
        <xdr:cNvSpPr/>
      </xdr:nvSpPr>
      <xdr:spPr bwMode="auto">
        <a:xfrm>
          <a:off x="5600700" y="6181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203700</xdr:rowOff>
    </xdr:from>
    <xdr:ext cx="762000" cy="259045"/>
    <xdr:sp macro="" textlink="">
      <xdr:nvSpPr>
        <xdr:cNvPr id="135" name="人口1人当たり決算額の推移該当値テキスト445"/>
        <xdr:cNvSpPr txBox="1"/>
      </xdr:nvSpPr>
      <xdr:spPr>
        <a:xfrm>
          <a:off x="5740400" y="612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32,213</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270412</xdr:rowOff>
    </xdr:from>
    <xdr:to>
      <xdr:col>4</xdr:col>
      <xdr:colOff>520700</xdr:colOff>
      <xdr:row>34</xdr:row>
      <xdr:rowOff>29112</xdr:rowOff>
    </xdr:to>
    <xdr:sp macro="" textlink="">
      <xdr:nvSpPr>
        <xdr:cNvPr id="136" name="円/楕円 135"/>
        <xdr:cNvSpPr/>
      </xdr:nvSpPr>
      <xdr:spPr bwMode="auto">
        <a:xfrm>
          <a:off x="4953000" y="6194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39289</xdr:rowOff>
    </xdr:from>
    <xdr:ext cx="736600" cy="259045"/>
    <xdr:sp macro="" textlink="">
      <xdr:nvSpPr>
        <xdr:cNvPr id="137" name="テキスト ボックス 136"/>
        <xdr:cNvSpPr txBox="1"/>
      </xdr:nvSpPr>
      <xdr:spPr>
        <a:xfrm>
          <a:off x="4622800" y="596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31,803</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237722</xdr:rowOff>
    </xdr:from>
    <xdr:to>
      <xdr:col>3</xdr:col>
      <xdr:colOff>955675</xdr:colOff>
      <xdr:row>33</xdr:row>
      <xdr:rowOff>339322</xdr:rowOff>
    </xdr:to>
    <xdr:sp macro="" textlink="">
      <xdr:nvSpPr>
        <xdr:cNvPr id="138" name="円/楕円 137"/>
        <xdr:cNvSpPr/>
      </xdr:nvSpPr>
      <xdr:spPr bwMode="auto">
        <a:xfrm>
          <a:off x="4254500" y="6162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6599</xdr:rowOff>
    </xdr:from>
    <xdr:ext cx="762000" cy="259045"/>
    <xdr:sp macro="" textlink="">
      <xdr:nvSpPr>
        <xdr:cNvPr id="139" name="テキスト ボックス 138"/>
        <xdr:cNvSpPr txBox="1"/>
      </xdr:nvSpPr>
      <xdr:spPr>
        <a:xfrm>
          <a:off x="3924300" y="59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32,804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182924</xdr:rowOff>
    </xdr:from>
    <xdr:to>
      <xdr:col>3</xdr:col>
      <xdr:colOff>257175</xdr:colOff>
      <xdr:row>33</xdr:row>
      <xdr:rowOff>284524</xdr:rowOff>
    </xdr:to>
    <xdr:sp macro="" textlink="">
      <xdr:nvSpPr>
        <xdr:cNvPr id="140" name="円/楕円 139"/>
        <xdr:cNvSpPr/>
      </xdr:nvSpPr>
      <xdr:spPr bwMode="auto">
        <a:xfrm>
          <a:off x="3556000" y="6107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123251</xdr:rowOff>
    </xdr:from>
    <xdr:ext cx="762000" cy="259045"/>
    <xdr:sp macro="" textlink="">
      <xdr:nvSpPr>
        <xdr:cNvPr id="141" name="テキスト ボックス 140"/>
        <xdr:cNvSpPr txBox="1"/>
      </xdr:nvSpPr>
      <xdr:spPr>
        <a:xfrm>
          <a:off x="3225800" y="5876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34,482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14184</xdr:rowOff>
    </xdr:from>
    <xdr:to>
      <xdr:col>2</xdr:col>
      <xdr:colOff>692150</xdr:colOff>
      <xdr:row>33</xdr:row>
      <xdr:rowOff>115784</xdr:rowOff>
    </xdr:to>
    <xdr:sp macro="" textlink="">
      <xdr:nvSpPr>
        <xdr:cNvPr id="142" name="円/楕円 141"/>
        <xdr:cNvSpPr/>
      </xdr:nvSpPr>
      <xdr:spPr bwMode="auto">
        <a:xfrm>
          <a:off x="2857500" y="5938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297411</xdr:rowOff>
    </xdr:from>
    <xdr:ext cx="762000" cy="259045"/>
    <xdr:sp macro="" textlink="">
      <xdr:nvSpPr>
        <xdr:cNvPr id="143" name="テキスト ボックス 142"/>
        <xdr:cNvSpPr txBox="1"/>
      </xdr:nvSpPr>
      <xdr:spPr>
        <a:xfrm>
          <a:off x="2527300" y="570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島根県松江市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204,403
203,114
572.99
98,529,201
97,165,926
1,127,145
55,615,990
120,552,403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119.9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49609</xdr:rowOff>
    </xdr:from>
    <xdr:to>
      <xdr:col>6</xdr:col>
      <xdr:colOff>511175</xdr:colOff>
      <xdr:row>32</xdr:row>
      <xdr:rowOff>80698</xdr:rowOff>
    </xdr:to>
    <xdr:cxnSp macro="">
      <xdr:nvCxnSpPr>
        <xdr:cNvPr id="59" name="直線コネクタ 58"/>
        <xdr:cNvCxnSpPr/>
      </xdr:nvCxnSpPr>
      <xdr:spPr>
        <a:xfrm flipV="1">
          <a:off x="3797300" y="5536009"/>
          <a:ext cx="8382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105823</xdr:rowOff>
    </xdr:from>
    <xdr:ext cx="534377" cy="259045"/>
    <xdr:sp macro="" textlink="">
      <xdr:nvSpPr>
        <xdr:cNvPr id="60" name="人件費平均値テキスト"/>
        <xdr:cNvSpPr txBox="1"/>
      </xdr:nvSpPr>
      <xdr:spPr>
        <a:xfrm>
          <a:off x="4686300" y="576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62753</xdr:rowOff>
    </xdr:from>
    <xdr:to>
      <xdr:col>5</xdr:col>
      <xdr:colOff>358775</xdr:colOff>
      <xdr:row>32</xdr:row>
      <xdr:rowOff>80698</xdr:rowOff>
    </xdr:to>
    <xdr:cxnSp macro="">
      <xdr:nvCxnSpPr>
        <xdr:cNvPr id="62" name="直線コネクタ 61"/>
        <xdr:cNvCxnSpPr/>
      </xdr:nvCxnSpPr>
      <xdr:spPr>
        <a:xfrm>
          <a:off x="2908300" y="5549153"/>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11732</xdr:rowOff>
    </xdr:from>
    <xdr:ext cx="534377" cy="259045"/>
    <xdr:sp macro="" textlink="">
      <xdr:nvSpPr>
        <xdr:cNvPr id="64" name="テキスト ボックス 63"/>
        <xdr:cNvSpPr txBox="1"/>
      </xdr:nvSpPr>
      <xdr:spPr>
        <a:xfrm>
          <a:off x="3530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26772</xdr:rowOff>
    </xdr:from>
    <xdr:to>
      <xdr:col>4</xdr:col>
      <xdr:colOff>155575</xdr:colOff>
      <xdr:row>32</xdr:row>
      <xdr:rowOff>62753</xdr:rowOff>
    </xdr:to>
    <xdr:cxnSp macro="">
      <xdr:nvCxnSpPr>
        <xdr:cNvPr id="65" name="直線コネクタ 64"/>
        <xdr:cNvCxnSpPr/>
      </xdr:nvCxnSpPr>
      <xdr:spPr>
        <a:xfrm>
          <a:off x="2019300" y="5513172"/>
          <a:ext cx="889000" cy="3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28008</xdr:rowOff>
    </xdr:from>
    <xdr:ext cx="534377" cy="259045"/>
    <xdr:sp macro="" textlink="">
      <xdr:nvSpPr>
        <xdr:cNvPr id="67" name="テキスト ボックス 66"/>
        <xdr:cNvSpPr txBox="1"/>
      </xdr:nvSpPr>
      <xdr:spPr>
        <a:xfrm>
          <a:off x="2641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149667</xdr:rowOff>
    </xdr:from>
    <xdr:to>
      <xdr:col>2</xdr:col>
      <xdr:colOff>638175</xdr:colOff>
      <xdr:row>32</xdr:row>
      <xdr:rowOff>26772</xdr:rowOff>
    </xdr:to>
    <xdr:cxnSp macro="">
      <xdr:nvCxnSpPr>
        <xdr:cNvPr id="68" name="直線コネクタ 67"/>
        <xdr:cNvCxnSpPr/>
      </xdr:nvCxnSpPr>
      <xdr:spPr>
        <a:xfrm>
          <a:off x="1130300" y="5464617"/>
          <a:ext cx="889000" cy="4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55097</xdr:rowOff>
    </xdr:from>
    <xdr:ext cx="534377" cy="259045"/>
    <xdr:sp macro="" textlink="">
      <xdr:nvSpPr>
        <xdr:cNvPr id="70" name="テキスト ボックス 69"/>
        <xdr:cNvSpPr txBox="1"/>
      </xdr:nvSpPr>
      <xdr:spPr>
        <a:xfrm>
          <a:off x="1752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6840</xdr:rowOff>
    </xdr:from>
    <xdr:ext cx="534377" cy="259045"/>
    <xdr:sp macro="" textlink="">
      <xdr:nvSpPr>
        <xdr:cNvPr id="72" name="テキスト ボックス 71"/>
        <xdr:cNvSpPr txBox="1"/>
      </xdr:nvSpPr>
      <xdr:spPr>
        <a:xfrm>
          <a:off x="863111" y="58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170259</xdr:rowOff>
    </xdr:from>
    <xdr:to>
      <xdr:col>6</xdr:col>
      <xdr:colOff>561975</xdr:colOff>
      <xdr:row>32</xdr:row>
      <xdr:rowOff>100409</xdr:rowOff>
    </xdr:to>
    <xdr:sp macro="" textlink="">
      <xdr:nvSpPr>
        <xdr:cNvPr id="78" name="円/楕円 77"/>
        <xdr:cNvSpPr/>
      </xdr:nvSpPr>
      <xdr:spPr>
        <a:xfrm>
          <a:off x="4584700" y="54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21686</xdr:rowOff>
    </xdr:from>
    <xdr:ext cx="534377" cy="259045"/>
    <xdr:sp macro="" textlink="">
      <xdr:nvSpPr>
        <xdr:cNvPr id="79" name="人件費該当値テキスト"/>
        <xdr:cNvSpPr txBox="1"/>
      </xdr:nvSpPr>
      <xdr:spPr>
        <a:xfrm>
          <a:off x="4686300" y="533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68,941</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29898</xdr:rowOff>
    </xdr:from>
    <xdr:to>
      <xdr:col>5</xdr:col>
      <xdr:colOff>409575</xdr:colOff>
      <xdr:row>32</xdr:row>
      <xdr:rowOff>131498</xdr:rowOff>
    </xdr:to>
    <xdr:sp macro="" textlink="">
      <xdr:nvSpPr>
        <xdr:cNvPr id="80" name="円/楕円 79"/>
        <xdr:cNvSpPr/>
      </xdr:nvSpPr>
      <xdr:spPr>
        <a:xfrm>
          <a:off x="3746500" y="551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148025</xdr:rowOff>
    </xdr:from>
    <xdr:ext cx="534377" cy="259045"/>
    <xdr:sp macro="" textlink="">
      <xdr:nvSpPr>
        <xdr:cNvPr id="81" name="テキスト ボックス 80"/>
        <xdr:cNvSpPr txBox="1"/>
      </xdr:nvSpPr>
      <xdr:spPr>
        <a:xfrm>
          <a:off x="3530111" y="529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67,581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11953</xdr:rowOff>
    </xdr:from>
    <xdr:to>
      <xdr:col>4</xdr:col>
      <xdr:colOff>206375</xdr:colOff>
      <xdr:row>32</xdr:row>
      <xdr:rowOff>113553</xdr:rowOff>
    </xdr:to>
    <xdr:sp macro="" textlink="">
      <xdr:nvSpPr>
        <xdr:cNvPr id="82" name="円/楕円 81"/>
        <xdr:cNvSpPr/>
      </xdr:nvSpPr>
      <xdr:spPr>
        <a:xfrm>
          <a:off x="2857500" y="54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130080</xdr:rowOff>
    </xdr:from>
    <xdr:ext cx="534377" cy="259045"/>
    <xdr:sp macro="" textlink="">
      <xdr:nvSpPr>
        <xdr:cNvPr id="83" name="テキスト ボックス 82"/>
        <xdr:cNvSpPr txBox="1"/>
      </xdr:nvSpPr>
      <xdr:spPr>
        <a:xfrm>
          <a:off x="2641111" y="527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68,366</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147422</xdr:rowOff>
    </xdr:from>
    <xdr:to>
      <xdr:col>3</xdr:col>
      <xdr:colOff>3175</xdr:colOff>
      <xdr:row>32</xdr:row>
      <xdr:rowOff>77572</xdr:rowOff>
    </xdr:to>
    <xdr:sp macro="" textlink="">
      <xdr:nvSpPr>
        <xdr:cNvPr id="84" name="円/楕円 83"/>
        <xdr:cNvSpPr/>
      </xdr:nvSpPr>
      <xdr:spPr>
        <a:xfrm>
          <a:off x="1968500" y="546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94099</xdr:rowOff>
    </xdr:from>
    <xdr:ext cx="534377" cy="259045"/>
    <xdr:sp macro="" textlink="">
      <xdr:nvSpPr>
        <xdr:cNvPr id="85" name="テキスト ボックス 84"/>
        <xdr:cNvSpPr txBox="1"/>
      </xdr:nvSpPr>
      <xdr:spPr>
        <a:xfrm>
          <a:off x="1752111" y="523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69,940</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98867</xdr:rowOff>
    </xdr:from>
    <xdr:to>
      <xdr:col>1</xdr:col>
      <xdr:colOff>485775</xdr:colOff>
      <xdr:row>32</xdr:row>
      <xdr:rowOff>29017</xdr:rowOff>
    </xdr:to>
    <xdr:sp macro="" textlink="">
      <xdr:nvSpPr>
        <xdr:cNvPr id="86" name="円/楕円 85"/>
        <xdr:cNvSpPr/>
      </xdr:nvSpPr>
      <xdr:spPr>
        <a:xfrm>
          <a:off x="1079500" y="541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45544</xdr:rowOff>
    </xdr:from>
    <xdr:ext cx="534377" cy="259045"/>
    <xdr:sp macro="" textlink="">
      <xdr:nvSpPr>
        <xdr:cNvPr id="87" name="テキスト ボックス 86"/>
        <xdr:cNvSpPr txBox="1"/>
      </xdr:nvSpPr>
      <xdr:spPr>
        <a:xfrm>
          <a:off x="863111" y="518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29248</xdr:rowOff>
    </xdr:from>
    <xdr:to>
      <xdr:col>6</xdr:col>
      <xdr:colOff>511175</xdr:colOff>
      <xdr:row>52</xdr:row>
      <xdr:rowOff>76988</xdr:rowOff>
    </xdr:to>
    <xdr:cxnSp macro="">
      <xdr:nvCxnSpPr>
        <xdr:cNvPr id="117" name="直線コネクタ 116"/>
        <xdr:cNvCxnSpPr/>
      </xdr:nvCxnSpPr>
      <xdr:spPr>
        <a:xfrm flipV="1">
          <a:off x="3797300" y="8944648"/>
          <a:ext cx="838200" cy="4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156557</xdr:rowOff>
    </xdr:from>
    <xdr:ext cx="534377" cy="259045"/>
    <xdr:sp macro="" textlink="">
      <xdr:nvSpPr>
        <xdr:cNvPr id="118" name="物件費平均値テキスト"/>
        <xdr:cNvSpPr txBox="1"/>
      </xdr:nvSpPr>
      <xdr:spPr>
        <a:xfrm>
          <a:off x="4686300" y="9414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55614</xdr:rowOff>
    </xdr:from>
    <xdr:to>
      <xdr:col>5</xdr:col>
      <xdr:colOff>358775</xdr:colOff>
      <xdr:row>52</xdr:row>
      <xdr:rowOff>76988</xdr:rowOff>
    </xdr:to>
    <xdr:cxnSp macro="">
      <xdr:nvCxnSpPr>
        <xdr:cNvPr id="120" name="直線コネクタ 119"/>
        <xdr:cNvCxnSpPr/>
      </xdr:nvCxnSpPr>
      <xdr:spPr>
        <a:xfrm>
          <a:off x="2908300" y="8971014"/>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117162</xdr:rowOff>
    </xdr:from>
    <xdr:ext cx="534377" cy="259045"/>
    <xdr:sp macro="" textlink="">
      <xdr:nvSpPr>
        <xdr:cNvPr id="122" name="テキスト ボックス 121"/>
        <xdr:cNvSpPr txBox="1"/>
      </xdr:nvSpPr>
      <xdr:spPr>
        <a:xfrm>
          <a:off x="3530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55614</xdr:rowOff>
    </xdr:from>
    <xdr:to>
      <xdr:col>4</xdr:col>
      <xdr:colOff>155575</xdr:colOff>
      <xdr:row>52</xdr:row>
      <xdr:rowOff>126670</xdr:rowOff>
    </xdr:to>
    <xdr:cxnSp macro="">
      <xdr:nvCxnSpPr>
        <xdr:cNvPr id="123" name="直線コネクタ 122"/>
        <xdr:cNvCxnSpPr/>
      </xdr:nvCxnSpPr>
      <xdr:spPr>
        <a:xfrm flipV="1">
          <a:off x="2019300" y="8971014"/>
          <a:ext cx="889000" cy="7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164025</xdr:rowOff>
    </xdr:from>
    <xdr:ext cx="534377" cy="259045"/>
    <xdr:sp macro="" textlink="">
      <xdr:nvSpPr>
        <xdr:cNvPr id="125" name="テキスト ボックス 124"/>
        <xdr:cNvSpPr txBox="1"/>
      </xdr:nvSpPr>
      <xdr:spPr>
        <a:xfrm>
          <a:off x="2641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126670</xdr:rowOff>
    </xdr:from>
    <xdr:to>
      <xdr:col>2</xdr:col>
      <xdr:colOff>638175</xdr:colOff>
      <xdr:row>52</xdr:row>
      <xdr:rowOff>162255</xdr:rowOff>
    </xdr:to>
    <xdr:cxnSp macro="">
      <xdr:nvCxnSpPr>
        <xdr:cNvPr id="126" name="直線コネクタ 125"/>
        <xdr:cNvCxnSpPr/>
      </xdr:nvCxnSpPr>
      <xdr:spPr>
        <a:xfrm flipV="1">
          <a:off x="1130300" y="9042070"/>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114761</xdr:rowOff>
    </xdr:from>
    <xdr:ext cx="534377" cy="259045"/>
    <xdr:sp macro="" textlink="">
      <xdr:nvSpPr>
        <xdr:cNvPr id="128" name="テキスト ボックス 127"/>
        <xdr:cNvSpPr txBox="1"/>
      </xdr:nvSpPr>
      <xdr:spPr>
        <a:xfrm>
          <a:off x="1752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118533</xdr:rowOff>
    </xdr:from>
    <xdr:ext cx="534377" cy="259045"/>
    <xdr:sp macro="" textlink="">
      <xdr:nvSpPr>
        <xdr:cNvPr id="130" name="テキスト ボックス 129"/>
        <xdr:cNvSpPr txBox="1"/>
      </xdr:nvSpPr>
      <xdr:spPr>
        <a:xfrm>
          <a:off x="863111" y="97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149898</xdr:rowOff>
    </xdr:from>
    <xdr:to>
      <xdr:col>6</xdr:col>
      <xdr:colOff>561975</xdr:colOff>
      <xdr:row>52</xdr:row>
      <xdr:rowOff>80048</xdr:rowOff>
    </xdr:to>
    <xdr:sp macro="" textlink="">
      <xdr:nvSpPr>
        <xdr:cNvPr id="136" name="円/楕円 135"/>
        <xdr:cNvSpPr/>
      </xdr:nvSpPr>
      <xdr:spPr>
        <a:xfrm>
          <a:off x="4584700" y="889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64825</xdr:rowOff>
    </xdr:from>
    <xdr:ext cx="534377" cy="259045"/>
    <xdr:sp macro="" textlink="">
      <xdr:nvSpPr>
        <xdr:cNvPr id="137" name="物件費該当値テキスト"/>
        <xdr:cNvSpPr txBox="1"/>
      </xdr:nvSpPr>
      <xdr:spPr>
        <a:xfrm>
          <a:off x="4686300" y="880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61,899</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26188</xdr:rowOff>
    </xdr:from>
    <xdr:to>
      <xdr:col>5</xdr:col>
      <xdr:colOff>409575</xdr:colOff>
      <xdr:row>52</xdr:row>
      <xdr:rowOff>127788</xdr:rowOff>
    </xdr:to>
    <xdr:sp macro="" textlink="">
      <xdr:nvSpPr>
        <xdr:cNvPr id="138" name="円/楕円 137"/>
        <xdr:cNvSpPr/>
      </xdr:nvSpPr>
      <xdr:spPr>
        <a:xfrm>
          <a:off x="3746500" y="894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50</xdr:row>
      <xdr:rowOff>144315</xdr:rowOff>
    </xdr:from>
    <xdr:ext cx="534377" cy="259045"/>
    <xdr:sp macro="" textlink="">
      <xdr:nvSpPr>
        <xdr:cNvPr id="139" name="テキスト ボックス 138"/>
        <xdr:cNvSpPr txBox="1"/>
      </xdr:nvSpPr>
      <xdr:spPr>
        <a:xfrm>
          <a:off x="3530111" y="87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60,646</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4814</xdr:rowOff>
    </xdr:from>
    <xdr:to>
      <xdr:col>4</xdr:col>
      <xdr:colOff>206375</xdr:colOff>
      <xdr:row>52</xdr:row>
      <xdr:rowOff>106414</xdr:rowOff>
    </xdr:to>
    <xdr:sp macro="" textlink="">
      <xdr:nvSpPr>
        <xdr:cNvPr id="140" name="円/楕円 139"/>
        <xdr:cNvSpPr/>
      </xdr:nvSpPr>
      <xdr:spPr>
        <a:xfrm>
          <a:off x="2857500" y="892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50</xdr:row>
      <xdr:rowOff>122941</xdr:rowOff>
    </xdr:from>
    <xdr:ext cx="534377" cy="259045"/>
    <xdr:sp macro="" textlink="">
      <xdr:nvSpPr>
        <xdr:cNvPr id="141" name="テキスト ボックス 140"/>
        <xdr:cNvSpPr txBox="1"/>
      </xdr:nvSpPr>
      <xdr:spPr>
        <a:xfrm>
          <a:off x="2641111" y="869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61,207</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75870</xdr:rowOff>
    </xdr:from>
    <xdr:to>
      <xdr:col>3</xdr:col>
      <xdr:colOff>3175</xdr:colOff>
      <xdr:row>53</xdr:row>
      <xdr:rowOff>6020</xdr:rowOff>
    </xdr:to>
    <xdr:sp macro="" textlink="">
      <xdr:nvSpPr>
        <xdr:cNvPr id="142" name="円/楕円 141"/>
        <xdr:cNvSpPr/>
      </xdr:nvSpPr>
      <xdr:spPr>
        <a:xfrm>
          <a:off x="1968500" y="899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22547</xdr:rowOff>
    </xdr:from>
    <xdr:ext cx="534377" cy="259045"/>
    <xdr:sp macro="" textlink="">
      <xdr:nvSpPr>
        <xdr:cNvPr id="143" name="テキスト ボックス 142"/>
        <xdr:cNvSpPr txBox="1"/>
      </xdr:nvSpPr>
      <xdr:spPr>
        <a:xfrm>
          <a:off x="1752111" y="876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59,342</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111455</xdr:rowOff>
    </xdr:from>
    <xdr:to>
      <xdr:col>1</xdr:col>
      <xdr:colOff>485775</xdr:colOff>
      <xdr:row>53</xdr:row>
      <xdr:rowOff>41605</xdr:rowOff>
    </xdr:to>
    <xdr:sp macro="" textlink="">
      <xdr:nvSpPr>
        <xdr:cNvPr id="144" name="円/楕円 143"/>
        <xdr:cNvSpPr/>
      </xdr:nvSpPr>
      <xdr:spPr>
        <a:xfrm>
          <a:off x="1079500" y="902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58132</xdr:rowOff>
    </xdr:from>
    <xdr:ext cx="534377" cy="259045"/>
    <xdr:sp macro="" textlink="">
      <xdr:nvSpPr>
        <xdr:cNvPr id="145" name="テキスト ボックス 144"/>
        <xdr:cNvSpPr txBox="1"/>
      </xdr:nvSpPr>
      <xdr:spPr>
        <a:xfrm>
          <a:off x="863111" y="880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3378</xdr:rowOff>
    </xdr:from>
    <xdr:to>
      <xdr:col>6</xdr:col>
      <xdr:colOff>511175</xdr:colOff>
      <xdr:row>78</xdr:row>
      <xdr:rowOff>7798</xdr:rowOff>
    </xdr:to>
    <xdr:cxnSp macro="">
      <xdr:nvCxnSpPr>
        <xdr:cNvPr id="174" name="直線コネクタ 173"/>
        <xdr:cNvCxnSpPr/>
      </xdr:nvCxnSpPr>
      <xdr:spPr>
        <a:xfrm flipV="1">
          <a:off x="3797300" y="13376478"/>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12640</xdr:rowOff>
    </xdr:from>
    <xdr:ext cx="469744" cy="259045"/>
    <xdr:sp macro="" textlink="">
      <xdr:nvSpPr>
        <xdr:cNvPr id="175" name="維持補修費平均値テキスト"/>
        <xdr:cNvSpPr txBox="1"/>
      </xdr:nvSpPr>
      <xdr:spPr>
        <a:xfrm>
          <a:off x="4686300" y="1304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7798</xdr:rowOff>
    </xdr:from>
    <xdr:to>
      <xdr:col>5</xdr:col>
      <xdr:colOff>358775</xdr:colOff>
      <xdr:row>78</xdr:row>
      <xdr:rowOff>11912</xdr:rowOff>
    </xdr:to>
    <xdr:cxnSp macro="">
      <xdr:nvCxnSpPr>
        <xdr:cNvPr id="177" name="直線コネクタ 176"/>
        <xdr:cNvCxnSpPr/>
      </xdr:nvCxnSpPr>
      <xdr:spPr>
        <a:xfrm flipV="1">
          <a:off x="2908300" y="13380898"/>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131666</xdr:rowOff>
    </xdr:from>
    <xdr:ext cx="469744" cy="259045"/>
    <xdr:sp macro="" textlink="">
      <xdr:nvSpPr>
        <xdr:cNvPr id="179" name="テキスト ボックス 178"/>
        <xdr:cNvSpPr txBox="1"/>
      </xdr:nvSpPr>
      <xdr:spPr>
        <a:xfrm>
          <a:off x="3562427" y="1299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11912</xdr:rowOff>
    </xdr:from>
    <xdr:to>
      <xdr:col>4</xdr:col>
      <xdr:colOff>155575</xdr:colOff>
      <xdr:row>78</xdr:row>
      <xdr:rowOff>16560</xdr:rowOff>
    </xdr:to>
    <xdr:cxnSp macro="">
      <xdr:nvCxnSpPr>
        <xdr:cNvPr id="180" name="直線コネクタ 179"/>
        <xdr:cNvCxnSpPr/>
      </xdr:nvCxnSpPr>
      <xdr:spPr>
        <a:xfrm flipV="1">
          <a:off x="2019300" y="13385012"/>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120845</xdr:rowOff>
    </xdr:from>
    <xdr:ext cx="469744" cy="259045"/>
    <xdr:sp macro="" textlink="">
      <xdr:nvSpPr>
        <xdr:cNvPr id="182" name="テキスト ボックス 181"/>
        <xdr:cNvSpPr txBox="1"/>
      </xdr:nvSpPr>
      <xdr:spPr>
        <a:xfrm>
          <a:off x="2673427" y="129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16560</xdr:rowOff>
    </xdr:from>
    <xdr:to>
      <xdr:col>2</xdr:col>
      <xdr:colOff>638175</xdr:colOff>
      <xdr:row>78</xdr:row>
      <xdr:rowOff>20523</xdr:rowOff>
    </xdr:to>
    <xdr:cxnSp macro="">
      <xdr:nvCxnSpPr>
        <xdr:cNvPr id="183" name="直線コネクタ 182"/>
        <xdr:cNvCxnSpPr/>
      </xdr:nvCxnSpPr>
      <xdr:spPr>
        <a:xfrm flipV="1">
          <a:off x="1130300" y="13389660"/>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140200</xdr:rowOff>
    </xdr:from>
    <xdr:ext cx="469744" cy="259045"/>
    <xdr:sp macro="" textlink="">
      <xdr:nvSpPr>
        <xdr:cNvPr id="185" name="テキスト ボックス 184"/>
        <xdr:cNvSpPr txBox="1"/>
      </xdr:nvSpPr>
      <xdr:spPr>
        <a:xfrm>
          <a:off x="1784427" y="129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140352</xdr:rowOff>
    </xdr:from>
    <xdr:ext cx="469744" cy="259045"/>
    <xdr:sp macro="" textlink="">
      <xdr:nvSpPr>
        <xdr:cNvPr id="187" name="テキスト ボックス 186"/>
        <xdr:cNvSpPr txBox="1"/>
      </xdr:nvSpPr>
      <xdr:spPr>
        <a:xfrm>
          <a:off x="895427" y="129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124028</xdr:rowOff>
    </xdr:from>
    <xdr:to>
      <xdr:col>6</xdr:col>
      <xdr:colOff>561975</xdr:colOff>
      <xdr:row>78</xdr:row>
      <xdr:rowOff>54178</xdr:rowOff>
    </xdr:to>
    <xdr:sp macro="" textlink="">
      <xdr:nvSpPr>
        <xdr:cNvPr id="193" name="円/楕円 192"/>
        <xdr:cNvSpPr/>
      </xdr:nvSpPr>
      <xdr:spPr>
        <a:xfrm>
          <a:off x="4584700" y="1332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102455</xdr:rowOff>
    </xdr:from>
    <xdr:ext cx="469744" cy="259045"/>
    <xdr:sp macro="" textlink="">
      <xdr:nvSpPr>
        <xdr:cNvPr id="194" name="維持補修費該当値テキスト"/>
        <xdr:cNvSpPr txBox="1"/>
      </xdr:nvSpPr>
      <xdr:spPr>
        <a:xfrm>
          <a:off x="4686300" y="1330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128448</xdr:rowOff>
    </xdr:from>
    <xdr:to>
      <xdr:col>5</xdr:col>
      <xdr:colOff>409575</xdr:colOff>
      <xdr:row>78</xdr:row>
      <xdr:rowOff>58598</xdr:rowOff>
    </xdr:to>
    <xdr:sp macro="" textlink="">
      <xdr:nvSpPr>
        <xdr:cNvPr id="195" name="円/楕円 194"/>
        <xdr:cNvSpPr/>
      </xdr:nvSpPr>
      <xdr:spPr>
        <a:xfrm>
          <a:off x="3746500" y="1333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49725</xdr:rowOff>
    </xdr:from>
    <xdr:ext cx="469744" cy="259045"/>
    <xdr:sp macro="" textlink="">
      <xdr:nvSpPr>
        <xdr:cNvPr id="196" name="テキスト ボックス 195"/>
        <xdr:cNvSpPr txBox="1"/>
      </xdr:nvSpPr>
      <xdr:spPr>
        <a:xfrm>
          <a:off x="3562427" y="134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132562</xdr:rowOff>
    </xdr:from>
    <xdr:to>
      <xdr:col>4</xdr:col>
      <xdr:colOff>206375</xdr:colOff>
      <xdr:row>78</xdr:row>
      <xdr:rowOff>62712</xdr:rowOff>
    </xdr:to>
    <xdr:sp macro="" textlink="">
      <xdr:nvSpPr>
        <xdr:cNvPr id="197" name="円/楕円 196"/>
        <xdr:cNvSpPr/>
      </xdr:nvSpPr>
      <xdr:spPr>
        <a:xfrm>
          <a:off x="2857500" y="1333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53839</xdr:rowOff>
    </xdr:from>
    <xdr:ext cx="469744" cy="259045"/>
    <xdr:sp macro="" textlink="">
      <xdr:nvSpPr>
        <xdr:cNvPr id="198" name="テキスト ボックス 197"/>
        <xdr:cNvSpPr txBox="1"/>
      </xdr:nvSpPr>
      <xdr:spPr>
        <a:xfrm>
          <a:off x="2673427" y="1342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137210</xdr:rowOff>
    </xdr:from>
    <xdr:to>
      <xdr:col>3</xdr:col>
      <xdr:colOff>3175</xdr:colOff>
      <xdr:row>78</xdr:row>
      <xdr:rowOff>67360</xdr:rowOff>
    </xdr:to>
    <xdr:sp macro="" textlink="">
      <xdr:nvSpPr>
        <xdr:cNvPr id="199" name="円/楕円 198"/>
        <xdr:cNvSpPr/>
      </xdr:nvSpPr>
      <xdr:spPr>
        <a:xfrm>
          <a:off x="1968500" y="1333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58487</xdr:rowOff>
    </xdr:from>
    <xdr:ext cx="469744" cy="259045"/>
    <xdr:sp macro="" textlink="">
      <xdr:nvSpPr>
        <xdr:cNvPr id="200" name="テキスト ボックス 199"/>
        <xdr:cNvSpPr txBox="1"/>
      </xdr:nvSpPr>
      <xdr:spPr>
        <a:xfrm>
          <a:off x="1784427" y="1343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141173</xdr:rowOff>
    </xdr:from>
    <xdr:to>
      <xdr:col>1</xdr:col>
      <xdr:colOff>485775</xdr:colOff>
      <xdr:row>78</xdr:row>
      <xdr:rowOff>71323</xdr:rowOff>
    </xdr:to>
    <xdr:sp macro="" textlink="">
      <xdr:nvSpPr>
        <xdr:cNvPr id="201" name="円/楕円 200"/>
        <xdr:cNvSpPr/>
      </xdr:nvSpPr>
      <xdr:spPr>
        <a:xfrm>
          <a:off x="1079500" y="1334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62450</xdr:rowOff>
    </xdr:from>
    <xdr:ext cx="469744" cy="259045"/>
    <xdr:sp macro="" textlink="">
      <xdr:nvSpPr>
        <xdr:cNvPr id="202" name="テキスト ボックス 201"/>
        <xdr:cNvSpPr txBox="1"/>
      </xdr:nvSpPr>
      <xdr:spPr>
        <a:xfrm>
          <a:off x="895427" y="1343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75997</xdr:rowOff>
    </xdr:from>
    <xdr:to>
      <xdr:col>6</xdr:col>
      <xdr:colOff>510540</xdr:colOff>
      <xdr:row>98</xdr:row>
      <xdr:rowOff>67520</xdr:rowOff>
    </xdr:to>
    <xdr:cxnSp macro="">
      <xdr:nvCxnSpPr>
        <xdr:cNvPr id="227" name="直線コネクタ 226"/>
        <xdr:cNvCxnSpPr/>
      </xdr:nvCxnSpPr>
      <xdr:spPr>
        <a:xfrm flipV="1">
          <a:off x="4633595" y="15677947"/>
          <a:ext cx="1270" cy="119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71347</xdr:rowOff>
    </xdr:from>
    <xdr:ext cx="534377" cy="259045"/>
    <xdr:sp macro="" textlink="">
      <xdr:nvSpPr>
        <xdr:cNvPr id="228" name="扶助費最小値テキスト"/>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98</xdr:row>
      <xdr:rowOff>67520</xdr:rowOff>
    </xdr:from>
    <xdr:to>
      <xdr:col>6</xdr:col>
      <xdr:colOff>600075</xdr:colOff>
      <xdr:row>98</xdr:row>
      <xdr:rowOff>67520</xdr:rowOff>
    </xdr:to>
    <xdr:cxnSp macro="">
      <xdr:nvCxnSpPr>
        <xdr:cNvPr id="229" name="直線コネクタ 228"/>
        <xdr:cNvCxnSpPr/>
      </xdr:nvCxnSpPr>
      <xdr:spPr>
        <a:xfrm>
          <a:off x="4546600" y="1686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22674</xdr:rowOff>
    </xdr:from>
    <xdr:ext cx="599010" cy="259045"/>
    <xdr:sp macro="" textlink="">
      <xdr:nvSpPr>
        <xdr:cNvPr id="230" name="扶助費最大値テキスト"/>
        <xdr:cNvSpPr txBox="1"/>
      </xdr:nvSpPr>
      <xdr:spPr>
        <a:xfrm>
          <a:off x="4686300" y="1545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91</xdr:row>
      <xdr:rowOff>75997</xdr:rowOff>
    </xdr:from>
    <xdr:to>
      <xdr:col>6</xdr:col>
      <xdr:colOff>600075</xdr:colOff>
      <xdr:row>91</xdr:row>
      <xdr:rowOff>75997</xdr:rowOff>
    </xdr:to>
    <xdr:cxnSp macro="">
      <xdr:nvCxnSpPr>
        <xdr:cNvPr id="231" name="直線コネクタ 230"/>
        <xdr:cNvCxnSpPr/>
      </xdr:nvCxnSpPr>
      <xdr:spPr>
        <a:xfrm>
          <a:off x="4546600" y="156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98685</xdr:rowOff>
    </xdr:from>
    <xdr:to>
      <xdr:col>6</xdr:col>
      <xdr:colOff>511175</xdr:colOff>
      <xdr:row>93</xdr:row>
      <xdr:rowOff>60071</xdr:rowOff>
    </xdr:to>
    <xdr:cxnSp macro="">
      <xdr:nvCxnSpPr>
        <xdr:cNvPr id="232" name="直線コネクタ 231"/>
        <xdr:cNvCxnSpPr/>
      </xdr:nvCxnSpPr>
      <xdr:spPr>
        <a:xfrm flipV="1">
          <a:off x="3797300" y="15872085"/>
          <a:ext cx="838200" cy="13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76833</xdr:rowOff>
    </xdr:from>
    <xdr:ext cx="534377" cy="259045"/>
    <xdr:sp macro="" textlink="">
      <xdr:nvSpPr>
        <xdr:cNvPr id="233" name="扶助費平均値テキスト"/>
        <xdr:cNvSpPr txBox="1"/>
      </xdr:nvSpPr>
      <xdr:spPr>
        <a:xfrm>
          <a:off x="4686300" y="16364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98406</xdr:rowOff>
    </xdr:from>
    <xdr:to>
      <xdr:col>6</xdr:col>
      <xdr:colOff>561975</xdr:colOff>
      <xdr:row>96</xdr:row>
      <xdr:rowOff>28556</xdr:rowOff>
    </xdr:to>
    <xdr:sp macro="" textlink="">
      <xdr:nvSpPr>
        <xdr:cNvPr id="234" name="フローチャート : 判断 233"/>
        <xdr:cNvSpPr/>
      </xdr:nvSpPr>
      <xdr:spPr>
        <a:xfrm>
          <a:off x="45847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60071</xdr:rowOff>
    </xdr:from>
    <xdr:to>
      <xdr:col>5</xdr:col>
      <xdr:colOff>358775</xdr:colOff>
      <xdr:row>93</xdr:row>
      <xdr:rowOff>119126</xdr:rowOff>
    </xdr:to>
    <xdr:cxnSp macro="">
      <xdr:nvCxnSpPr>
        <xdr:cNvPr id="235" name="直線コネクタ 234"/>
        <xdr:cNvCxnSpPr/>
      </xdr:nvCxnSpPr>
      <xdr:spPr>
        <a:xfrm flipV="1">
          <a:off x="2908300" y="16004921"/>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154546</xdr:rowOff>
    </xdr:from>
    <xdr:to>
      <xdr:col>5</xdr:col>
      <xdr:colOff>409575</xdr:colOff>
      <xdr:row>96</xdr:row>
      <xdr:rowOff>84696</xdr:rowOff>
    </xdr:to>
    <xdr:sp macro="" textlink="">
      <xdr:nvSpPr>
        <xdr:cNvPr id="236" name="フローチャート : 判断 235"/>
        <xdr:cNvSpPr/>
      </xdr:nvSpPr>
      <xdr:spPr>
        <a:xfrm>
          <a:off x="3746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75823</xdr:rowOff>
    </xdr:from>
    <xdr:ext cx="534377" cy="259045"/>
    <xdr:sp macro="" textlink="">
      <xdr:nvSpPr>
        <xdr:cNvPr id="237" name="テキスト ボックス 236"/>
        <xdr:cNvSpPr txBox="1"/>
      </xdr:nvSpPr>
      <xdr:spPr>
        <a:xfrm>
          <a:off x="3530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119126</xdr:rowOff>
    </xdr:from>
    <xdr:to>
      <xdr:col>4</xdr:col>
      <xdr:colOff>155575</xdr:colOff>
      <xdr:row>94</xdr:row>
      <xdr:rowOff>41974</xdr:rowOff>
    </xdr:to>
    <xdr:cxnSp macro="">
      <xdr:nvCxnSpPr>
        <xdr:cNvPr id="238" name="直線コネクタ 237"/>
        <xdr:cNvCxnSpPr/>
      </xdr:nvCxnSpPr>
      <xdr:spPr>
        <a:xfrm flipV="1">
          <a:off x="2019300" y="16063976"/>
          <a:ext cx="8890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48400</xdr:rowOff>
    </xdr:from>
    <xdr:to>
      <xdr:col>4</xdr:col>
      <xdr:colOff>206375</xdr:colOff>
      <xdr:row>96</xdr:row>
      <xdr:rowOff>150000</xdr:rowOff>
    </xdr:to>
    <xdr:sp macro="" textlink="">
      <xdr:nvSpPr>
        <xdr:cNvPr id="239" name="フローチャート : 判断 238"/>
        <xdr:cNvSpPr/>
      </xdr:nvSpPr>
      <xdr:spPr>
        <a:xfrm>
          <a:off x="2857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141127</xdr:rowOff>
    </xdr:from>
    <xdr:ext cx="534377" cy="259045"/>
    <xdr:sp macro="" textlink="">
      <xdr:nvSpPr>
        <xdr:cNvPr id="240" name="テキスト ボックス 239"/>
        <xdr:cNvSpPr txBox="1"/>
      </xdr:nvSpPr>
      <xdr:spPr>
        <a:xfrm>
          <a:off x="2641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41974</xdr:rowOff>
    </xdr:from>
    <xdr:to>
      <xdr:col>2</xdr:col>
      <xdr:colOff>638175</xdr:colOff>
      <xdr:row>94</xdr:row>
      <xdr:rowOff>91694</xdr:rowOff>
    </xdr:to>
    <xdr:cxnSp macro="">
      <xdr:nvCxnSpPr>
        <xdr:cNvPr id="241" name="直線コネクタ 240"/>
        <xdr:cNvCxnSpPr/>
      </xdr:nvCxnSpPr>
      <xdr:spPr>
        <a:xfrm flipV="1">
          <a:off x="1130300" y="16158274"/>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145326</xdr:rowOff>
    </xdr:from>
    <xdr:to>
      <xdr:col>3</xdr:col>
      <xdr:colOff>3175</xdr:colOff>
      <xdr:row>97</xdr:row>
      <xdr:rowOff>75476</xdr:rowOff>
    </xdr:to>
    <xdr:sp macro="" textlink="">
      <xdr:nvSpPr>
        <xdr:cNvPr id="242" name="フローチャート : 判断 241"/>
        <xdr:cNvSpPr/>
      </xdr:nvSpPr>
      <xdr:spPr>
        <a:xfrm>
          <a:off x="1968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66603</xdr:rowOff>
    </xdr:from>
    <xdr:ext cx="534377" cy="259045"/>
    <xdr:sp macro="" textlink="">
      <xdr:nvSpPr>
        <xdr:cNvPr id="243" name="テキスト ボックス 242"/>
        <xdr:cNvSpPr txBox="1"/>
      </xdr:nvSpPr>
      <xdr:spPr>
        <a:xfrm>
          <a:off x="1752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4508</xdr:rowOff>
    </xdr:from>
    <xdr:to>
      <xdr:col>1</xdr:col>
      <xdr:colOff>485775</xdr:colOff>
      <xdr:row>97</xdr:row>
      <xdr:rowOff>106108</xdr:rowOff>
    </xdr:to>
    <xdr:sp macro="" textlink="">
      <xdr:nvSpPr>
        <xdr:cNvPr id="244" name="フローチャート : 判断 243"/>
        <xdr:cNvSpPr/>
      </xdr:nvSpPr>
      <xdr:spPr>
        <a:xfrm>
          <a:off x="1079500" y="1663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97235</xdr:rowOff>
    </xdr:from>
    <xdr:ext cx="534377" cy="259045"/>
    <xdr:sp macro="" textlink="">
      <xdr:nvSpPr>
        <xdr:cNvPr id="245" name="テキスト ボックス 244"/>
        <xdr:cNvSpPr txBox="1"/>
      </xdr:nvSpPr>
      <xdr:spPr>
        <a:xfrm>
          <a:off x="863111" y="167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47885</xdr:rowOff>
    </xdr:from>
    <xdr:to>
      <xdr:col>6</xdr:col>
      <xdr:colOff>561975</xdr:colOff>
      <xdr:row>92</xdr:row>
      <xdr:rowOff>149485</xdr:rowOff>
    </xdr:to>
    <xdr:sp macro="" textlink="">
      <xdr:nvSpPr>
        <xdr:cNvPr id="251" name="円/楕円 250"/>
        <xdr:cNvSpPr/>
      </xdr:nvSpPr>
      <xdr:spPr>
        <a:xfrm>
          <a:off x="4584700" y="158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70762</xdr:rowOff>
    </xdr:from>
    <xdr:ext cx="599010" cy="259045"/>
    <xdr:sp macro="" textlink="">
      <xdr:nvSpPr>
        <xdr:cNvPr id="252" name="扶助費該当値テキスト"/>
        <xdr:cNvSpPr txBox="1"/>
      </xdr:nvSpPr>
      <xdr:spPr>
        <a:xfrm>
          <a:off x="4686300" y="1567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120,153</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9271</xdr:rowOff>
    </xdr:from>
    <xdr:to>
      <xdr:col>5</xdr:col>
      <xdr:colOff>409575</xdr:colOff>
      <xdr:row>93</xdr:row>
      <xdr:rowOff>110871</xdr:rowOff>
    </xdr:to>
    <xdr:sp macro="" textlink="">
      <xdr:nvSpPr>
        <xdr:cNvPr id="253" name="円/楕円 252"/>
        <xdr:cNvSpPr/>
      </xdr:nvSpPr>
      <xdr:spPr>
        <a:xfrm>
          <a:off x="3746500" y="159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127398</xdr:rowOff>
    </xdr:from>
    <xdr:ext cx="599010" cy="259045"/>
    <xdr:sp macro="" textlink="">
      <xdr:nvSpPr>
        <xdr:cNvPr id="254" name="テキスト ボックス 253"/>
        <xdr:cNvSpPr txBox="1"/>
      </xdr:nvSpPr>
      <xdr:spPr>
        <a:xfrm>
          <a:off x="3497794" y="1572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113,180</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68326</xdr:rowOff>
    </xdr:from>
    <xdr:to>
      <xdr:col>4</xdr:col>
      <xdr:colOff>206375</xdr:colOff>
      <xdr:row>93</xdr:row>
      <xdr:rowOff>169926</xdr:rowOff>
    </xdr:to>
    <xdr:sp macro="" textlink="">
      <xdr:nvSpPr>
        <xdr:cNvPr id="255" name="円/楕円 254"/>
        <xdr:cNvSpPr/>
      </xdr:nvSpPr>
      <xdr:spPr>
        <a:xfrm>
          <a:off x="2857500" y="160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15003</xdr:rowOff>
    </xdr:from>
    <xdr:ext cx="599010" cy="259045"/>
    <xdr:sp macro="" textlink="">
      <xdr:nvSpPr>
        <xdr:cNvPr id="256" name="テキスト ボックス 255"/>
        <xdr:cNvSpPr txBox="1"/>
      </xdr:nvSpPr>
      <xdr:spPr>
        <a:xfrm>
          <a:off x="2608794" y="1578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110,080</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162624</xdr:rowOff>
    </xdr:from>
    <xdr:to>
      <xdr:col>3</xdr:col>
      <xdr:colOff>3175</xdr:colOff>
      <xdr:row>94</xdr:row>
      <xdr:rowOff>92774</xdr:rowOff>
    </xdr:to>
    <xdr:sp macro="" textlink="">
      <xdr:nvSpPr>
        <xdr:cNvPr id="257" name="円/楕円 256"/>
        <xdr:cNvSpPr/>
      </xdr:nvSpPr>
      <xdr:spPr>
        <a:xfrm>
          <a:off x="1968500" y="1610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109301</xdr:rowOff>
    </xdr:from>
    <xdr:ext cx="599010" cy="259045"/>
    <xdr:sp macro="" textlink="">
      <xdr:nvSpPr>
        <xdr:cNvPr id="258" name="テキスト ボックス 257"/>
        <xdr:cNvSpPr txBox="1"/>
      </xdr:nvSpPr>
      <xdr:spPr>
        <a:xfrm>
          <a:off x="1719794" y="1588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105,130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40894</xdr:rowOff>
    </xdr:from>
    <xdr:to>
      <xdr:col>1</xdr:col>
      <xdr:colOff>485775</xdr:colOff>
      <xdr:row>94</xdr:row>
      <xdr:rowOff>142494</xdr:rowOff>
    </xdr:to>
    <xdr:sp macro="" textlink="">
      <xdr:nvSpPr>
        <xdr:cNvPr id="259" name="円/楕円 258"/>
        <xdr:cNvSpPr/>
      </xdr:nvSpPr>
      <xdr:spPr>
        <a:xfrm>
          <a:off x="1079500" y="1615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159021</xdr:rowOff>
    </xdr:from>
    <xdr:ext cx="599010" cy="259045"/>
    <xdr:sp macro="" textlink="">
      <xdr:nvSpPr>
        <xdr:cNvPr id="260" name="テキスト ボックス 259"/>
        <xdr:cNvSpPr txBox="1"/>
      </xdr:nvSpPr>
      <xdr:spPr>
        <a:xfrm>
          <a:off x="830794" y="1593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4" name="直線コネクタ 283"/>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5" name="補助費等最小値テキスト"/>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6" name="直線コネクタ 285"/>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7" name="補助費等最大値テキスト"/>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88" name="直線コネクタ 287"/>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42545</xdr:rowOff>
    </xdr:from>
    <xdr:to>
      <xdr:col>15</xdr:col>
      <xdr:colOff>180975</xdr:colOff>
      <xdr:row>33</xdr:row>
      <xdr:rowOff>80988</xdr:rowOff>
    </xdr:to>
    <xdr:cxnSp macro="">
      <xdr:nvCxnSpPr>
        <xdr:cNvPr id="289" name="直線コネクタ 288"/>
        <xdr:cNvCxnSpPr/>
      </xdr:nvCxnSpPr>
      <xdr:spPr>
        <a:xfrm>
          <a:off x="9639300" y="5700395"/>
          <a:ext cx="8382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55402</xdr:rowOff>
    </xdr:from>
    <xdr:ext cx="534377" cy="259045"/>
    <xdr:sp macro="" textlink="">
      <xdr:nvSpPr>
        <xdr:cNvPr id="290" name="補助費等平均値テキスト"/>
        <xdr:cNvSpPr txBox="1"/>
      </xdr:nvSpPr>
      <xdr:spPr>
        <a:xfrm>
          <a:off x="10528300" y="6056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1" name="フローチャート : 判断 290"/>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42545</xdr:rowOff>
    </xdr:from>
    <xdr:to>
      <xdr:col>14</xdr:col>
      <xdr:colOff>28575</xdr:colOff>
      <xdr:row>33</xdr:row>
      <xdr:rowOff>89617</xdr:rowOff>
    </xdr:to>
    <xdr:cxnSp macro="">
      <xdr:nvCxnSpPr>
        <xdr:cNvPr id="292" name="直線コネクタ 291"/>
        <xdr:cNvCxnSpPr/>
      </xdr:nvCxnSpPr>
      <xdr:spPr>
        <a:xfrm flipV="1">
          <a:off x="8750300" y="5700395"/>
          <a:ext cx="889000" cy="4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3" name="フローチャート : 判断 292"/>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12806</xdr:rowOff>
    </xdr:from>
    <xdr:ext cx="534377" cy="259045"/>
    <xdr:sp macro="" textlink="">
      <xdr:nvSpPr>
        <xdr:cNvPr id="294" name="テキスト ボックス 293"/>
        <xdr:cNvSpPr txBox="1"/>
      </xdr:nvSpPr>
      <xdr:spPr>
        <a:xfrm>
          <a:off x="9372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89617</xdr:rowOff>
    </xdr:from>
    <xdr:to>
      <xdr:col>12</xdr:col>
      <xdr:colOff>511175</xdr:colOff>
      <xdr:row>33</xdr:row>
      <xdr:rowOff>118593</xdr:rowOff>
    </xdr:to>
    <xdr:cxnSp macro="">
      <xdr:nvCxnSpPr>
        <xdr:cNvPr id="295" name="直線コネクタ 294"/>
        <xdr:cNvCxnSpPr/>
      </xdr:nvCxnSpPr>
      <xdr:spPr>
        <a:xfrm flipV="1">
          <a:off x="7861300" y="5747467"/>
          <a:ext cx="889000" cy="2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6" name="フローチャート : 判断 295"/>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61441</xdr:rowOff>
    </xdr:from>
    <xdr:ext cx="534377" cy="259045"/>
    <xdr:sp macro="" textlink="">
      <xdr:nvSpPr>
        <xdr:cNvPr id="297" name="テキスト ボックス 296"/>
        <xdr:cNvSpPr txBox="1"/>
      </xdr:nvSpPr>
      <xdr:spPr>
        <a:xfrm>
          <a:off x="8483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118593</xdr:rowOff>
    </xdr:from>
    <xdr:to>
      <xdr:col>11</xdr:col>
      <xdr:colOff>307975</xdr:colOff>
      <xdr:row>36</xdr:row>
      <xdr:rowOff>96838</xdr:rowOff>
    </xdr:to>
    <xdr:cxnSp macro="">
      <xdr:nvCxnSpPr>
        <xdr:cNvPr id="298" name="直線コネクタ 297"/>
        <xdr:cNvCxnSpPr/>
      </xdr:nvCxnSpPr>
      <xdr:spPr>
        <a:xfrm flipV="1">
          <a:off x="6972300" y="5776443"/>
          <a:ext cx="889000" cy="49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299" name="フローチャート : 判断 298"/>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19569</xdr:rowOff>
    </xdr:from>
    <xdr:ext cx="534377" cy="259045"/>
    <xdr:sp macro="" textlink="">
      <xdr:nvSpPr>
        <xdr:cNvPr id="300" name="テキスト ボックス 299"/>
        <xdr:cNvSpPr txBox="1"/>
      </xdr:nvSpPr>
      <xdr:spPr>
        <a:xfrm>
          <a:off x="7594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1" name="フローチャート : 判断 300"/>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105491</xdr:rowOff>
    </xdr:from>
    <xdr:ext cx="534377" cy="259045"/>
    <xdr:sp macro="" textlink="">
      <xdr:nvSpPr>
        <xdr:cNvPr id="302" name="テキスト ボックス 301"/>
        <xdr:cNvSpPr txBox="1"/>
      </xdr:nvSpPr>
      <xdr:spPr>
        <a:xfrm>
          <a:off x="6705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30188</xdr:rowOff>
    </xdr:from>
    <xdr:to>
      <xdr:col>15</xdr:col>
      <xdr:colOff>231775</xdr:colOff>
      <xdr:row>33</xdr:row>
      <xdr:rowOff>131788</xdr:rowOff>
    </xdr:to>
    <xdr:sp macro="" textlink="">
      <xdr:nvSpPr>
        <xdr:cNvPr id="308" name="円/楕円 307"/>
        <xdr:cNvSpPr/>
      </xdr:nvSpPr>
      <xdr:spPr>
        <a:xfrm>
          <a:off x="10426700" y="568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53065</xdr:rowOff>
    </xdr:from>
    <xdr:ext cx="534377" cy="259045"/>
    <xdr:sp macro="" textlink="">
      <xdr:nvSpPr>
        <xdr:cNvPr id="309" name="補助費等該当値テキスト"/>
        <xdr:cNvSpPr txBox="1"/>
      </xdr:nvSpPr>
      <xdr:spPr>
        <a:xfrm>
          <a:off x="10528300" y="553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52,082</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163195</xdr:rowOff>
    </xdr:from>
    <xdr:to>
      <xdr:col>14</xdr:col>
      <xdr:colOff>79375</xdr:colOff>
      <xdr:row>33</xdr:row>
      <xdr:rowOff>93345</xdr:rowOff>
    </xdr:to>
    <xdr:sp macro="" textlink="">
      <xdr:nvSpPr>
        <xdr:cNvPr id="310" name="円/楕円 309"/>
        <xdr:cNvSpPr/>
      </xdr:nvSpPr>
      <xdr:spPr>
        <a:xfrm>
          <a:off x="9588500" y="56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109872</xdr:rowOff>
    </xdr:from>
    <xdr:ext cx="534377" cy="259045"/>
    <xdr:sp macro="" textlink="">
      <xdr:nvSpPr>
        <xdr:cNvPr id="311" name="テキスト ボックス 310"/>
        <xdr:cNvSpPr txBox="1"/>
      </xdr:nvSpPr>
      <xdr:spPr>
        <a:xfrm>
          <a:off x="9372111" y="542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54,100</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38817</xdr:rowOff>
    </xdr:from>
    <xdr:to>
      <xdr:col>12</xdr:col>
      <xdr:colOff>561975</xdr:colOff>
      <xdr:row>33</xdr:row>
      <xdr:rowOff>140417</xdr:rowOff>
    </xdr:to>
    <xdr:sp macro="" textlink="">
      <xdr:nvSpPr>
        <xdr:cNvPr id="312" name="円/楕円 311"/>
        <xdr:cNvSpPr/>
      </xdr:nvSpPr>
      <xdr:spPr>
        <a:xfrm>
          <a:off x="8699500" y="569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156944</xdr:rowOff>
    </xdr:from>
    <xdr:ext cx="534377" cy="259045"/>
    <xdr:sp macro="" textlink="">
      <xdr:nvSpPr>
        <xdr:cNvPr id="313" name="テキスト ボックス 312"/>
        <xdr:cNvSpPr txBox="1"/>
      </xdr:nvSpPr>
      <xdr:spPr>
        <a:xfrm>
          <a:off x="8483111" y="547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51,629</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67793</xdr:rowOff>
    </xdr:from>
    <xdr:to>
      <xdr:col>11</xdr:col>
      <xdr:colOff>358775</xdr:colOff>
      <xdr:row>33</xdr:row>
      <xdr:rowOff>169393</xdr:rowOff>
    </xdr:to>
    <xdr:sp macro="" textlink="">
      <xdr:nvSpPr>
        <xdr:cNvPr id="314" name="円/楕円 313"/>
        <xdr:cNvSpPr/>
      </xdr:nvSpPr>
      <xdr:spPr>
        <a:xfrm>
          <a:off x="7810500" y="57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14470</xdr:rowOff>
    </xdr:from>
    <xdr:ext cx="534377" cy="259045"/>
    <xdr:sp macro="" textlink="">
      <xdr:nvSpPr>
        <xdr:cNvPr id="315" name="テキスト ボックス 314"/>
        <xdr:cNvSpPr txBox="1"/>
      </xdr:nvSpPr>
      <xdr:spPr>
        <a:xfrm>
          <a:off x="7594111" y="550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50,108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46038</xdr:rowOff>
    </xdr:from>
    <xdr:to>
      <xdr:col>10</xdr:col>
      <xdr:colOff>155575</xdr:colOff>
      <xdr:row>36</xdr:row>
      <xdr:rowOff>147638</xdr:rowOff>
    </xdr:to>
    <xdr:sp macro="" textlink="">
      <xdr:nvSpPr>
        <xdr:cNvPr id="316" name="円/楕円 315"/>
        <xdr:cNvSpPr/>
      </xdr:nvSpPr>
      <xdr:spPr>
        <a:xfrm>
          <a:off x="6921500" y="6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138765</xdr:rowOff>
    </xdr:from>
    <xdr:ext cx="534377" cy="259045"/>
    <xdr:sp macro="" textlink="">
      <xdr:nvSpPr>
        <xdr:cNvPr id="317" name="テキスト ボックス 316"/>
        <xdr:cNvSpPr txBox="1"/>
      </xdr:nvSpPr>
      <xdr:spPr>
        <a:xfrm>
          <a:off x="6705111" y="63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155915</xdr:rowOff>
    </xdr:from>
    <xdr:to>
      <xdr:col>15</xdr:col>
      <xdr:colOff>180340</xdr:colOff>
      <xdr:row>59</xdr:row>
      <xdr:rowOff>140304</xdr:rowOff>
    </xdr:to>
    <xdr:cxnSp macro="">
      <xdr:nvCxnSpPr>
        <xdr:cNvPr id="344" name="直線コネクタ 343"/>
        <xdr:cNvCxnSpPr/>
      </xdr:nvCxnSpPr>
      <xdr:spPr>
        <a:xfrm flipV="1">
          <a:off x="10475595" y="8728415"/>
          <a:ext cx="1270" cy="152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144131</xdr:rowOff>
    </xdr:from>
    <xdr:ext cx="534377" cy="259045"/>
    <xdr:sp macro="" textlink="">
      <xdr:nvSpPr>
        <xdr:cNvPr id="345" name="普通建設事業費最小値テキスト"/>
        <xdr:cNvSpPr txBox="1"/>
      </xdr:nvSpPr>
      <xdr:spPr>
        <a:xfrm>
          <a:off x="10528300" y="10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59</xdr:row>
      <xdr:rowOff>140304</xdr:rowOff>
    </xdr:from>
    <xdr:to>
      <xdr:col>15</xdr:col>
      <xdr:colOff>269875</xdr:colOff>
      <xdr:row>59</xdr:row>
      <xdr:rowOff>140304</xdr:rowOff>
    </xdr:to>
    <xdr:cxnSp macro="">
      <xdr:nvCxnSpPr>
        <xdr:cNvPr id="346" name="直線コネクタ 345"/>
        <xdr:cNvCxnSpPr/>
      </xdr:nvCxnSpPr>
      <xdr:spPr>
        <a:xfrm>
          <a:off x="10388600" y="1025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102592</xdr:rowOff>
    </xdr:from>
    <xdr:ext cx="599010" cy="259045"/>
    <xdr:sp macro="" textlink="">
      <xdr:nvSpPr>
        <xdr:cNvPr id="347" name="普通建設事業費最大値テキスト"/>
        <xdr:cNvSpPr txBox="1"/>
      </xdr:nvSpPr>
      <xdr:spPr>
        <a:xfrm>
          <a:off x="10528300" y="850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155915</xdr:rowOff>
    </xdr:from>
    <xdr:to>
      <xdr:col>15</xdr:col>
      <xdr:colOff>269875</xdr:colOff>
      <xdr:row>50</xdr:row>
      <xdr:rowOff>155915</xdr:rowOff>
    </xdr:to>
    <xdr:cxnSp macro="">
      <xdr:nvCxnSpPr>
        <xdr:cNvPr id="348" name="直線コネクタ 347"/>
        <xdr:cNvCxnSpPr/>
      </xdr:nvCxnSpPr>
      <xdr:spPr>
        <a:xfrm>
          <a:off x="10388600" y="872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103532</xdr:rowOff>
    </xdr:from>
    <xdr:to>
      <xdr:col>15</xdr:col>
      <xdr:colOff>180975</xdr:colOff>
      <xdr:row>57</xdr:row>
      <xdr:rowOff>87399</xdr:rowOff>
    </xdr:to>
    <xdr:cxnSp macro="">
      <xdr:nvCxnSpPr>
        <xdr:cNvPr id="349" name="直線コネクタ 348"/>
        <xdr:cNvCxnSpPr/>
      </xdr:nvCxnSpPr>
      <xdr:spPr>
        <a:xfrm>
          <a:off x="9639300" y="9533282"/>
          <a:ext cx="838200" cy="32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45140</xdr:rowOff>
    </xdr:from>
    <xdr:ext cx="534377" cy="259045"/>
    <xdr:sp macro="" textlink="">
      <xdr:nvSpPr>
        <xdr:cNvPr id="350" name="普通建設事業費平均値テキスト"/>
        <xdr:cNvSpPr txBox="1"/>
      </xdr:nvSpPr>
      <xdr:spPr>
        <a:xfrm>
          <a:off x="10528300" y="964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22263</xdr:rowOff>
    </xdr:from>
    <xdr:to>
      <xdr:col>15</xdr:col>
      <xdr:colOff>231775</xdr:colOff>
      <xdr:row>57</xdr:row>
      <xdr:rowOff>123863</xdr:rowOff>
    </xdr:to>
    <xdr:sp macro="" textlink="">
      <xdr:nvSpPr>
        <xdr:cNvPr id="351" name="フローチャート : 判断 350"/>
        <xdr:cNvSpPr/>
      </xdr:nvSpPr>
      <xdr:spPr>
        <a:xfrm>
          <a:off x="104267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103532</xdr:rowOff>
    </xdr:from>
    <xdr:to>
      <xdr:col>14</xdr:col>
      <xdr:colOff>28575</xdr:colOff>
      <xdr:row>56</xdr:row>
      <xdr:rowOff>84689</xdr:rowOff>
    </xdr:to>
    <xdr:cxnSp macro="">
      <xdr:nvCxnSpPr>
        <xdr:cNvPr id="352" name="直線コネクタ 351"/>
        <xdr:cNvCxnSpPr/>
      </xdr:nvCxnSpPr>
      <xdr:spPr>
        <a:xfrm flipV="1">
          <a:off x="8750300" y="9533282"/>
          <a:ext cx="889000" cy="15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6376</xdr:rowOff>
    </xdr:from>
    <xdr:to>
      <xdr:col>14</xdr:col>
      <xdr:colOff>79375</xdr:colOff>
      <xdr:row>57</xdr:row>
      <xdr:rowOff>107976</xdr:rowOff>
    </xdr:to>
    <xdr:sp macro="" textlink="">
      <xdr:nvSpPr>
        <xdr:cNvPr id="353" name="フローチャート : 判断 352"/>
        <xdr:cNvSpPr/>
      </xdr:nvSpPr>
      <xdr:spPr>
        <a:xfrm>
          <a:off x="9588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99103</xdr:rowOff>
    </xdr:from>
    <xdr:ext cx="534377" cy="259045"/>
    <xdr:sp macro="" textlink="">
      <xdr:nvSpPr>
        <xdr:cNvPr id="354" name="テキスト ボックス 353"/>
        <xdr:cNvSpPr txBox="1"/>
      </xdr:nvSpPr>
      <xdr:spPr>
        <a:xfrm>
          <a:off x="9372111" y="987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84689</xdr:rowOff>
    </xdr:from>
    <xdr:to>
      <xdr:col>12</xdr:col>
      <xdr:colOff>511175</xdr:colOff>
      <xdr:row>56</xdr:row>
      <xdr:rowOff>87775</xdr:rowOff>
    </xdr:to>
    <xdr:cxnSp macro="">
      <xdr:nvCxnSpPr>
        <xdr:cNvPr id="355" name="直線コネクタ 354"/>
        <xdr:cNvCxnSpPr/>
      </xdr:nvCxnSpPr>
      <xdr:spPr>
        <a:xfrm flipV="1">
          <a:off x="7861300" y="9685889"/>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34003</xdr:rowOff>
    </xdr:from>
    <xdr:to>
      <xdr:col>12</xdr:col>
      <xdr:colOff>561975</xdr:colOff>
      <xdr:row>57</xdr:row>
      <xdr:rowOff>135603</xdr:rowOff>
    </xdr:to>
    <xdr:sp macro="" textlink="">
      <xdr:nvSpPr>
        <xdr:cNvPr id="356" name="フローチャート : 判断 355"/>
        <xdr:cNvSpPr/>
      </xdr:nvSpPr>
      <xdr:spPr>
        <a:xfrm>
          <a:off x="8699500" y="980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126730</xdr:rowOff>
    </xdr:from>
    <xdr:ext cx="534377" cy="259045"/>
    <xdr:sp macro="" textlink="">
      <xdr:nvSpPr>
        <xdr:cNvPr id="357" name="テキスト ボックス 356"/>
        <xdr:cNvSpPr txBox="1"/>
      </xdr:nvSpPr>
      <xdr:spPr>
        <a:xfrm>
          <a:off x="8483111" y="989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87775</xdr:rowOff>
    </xdr:from>
    <xdr:to>
      <xdr:col>11</xdr:col>
      <xdr:colOff>307975</xdr:colOff>
      <xdr:row>57</xdr:row>
      <xdr:rowOff>1038</xdr:rowOff>
    </xdr:to>
    <xdr:cxnSp macro="">
      <xdr:nvCxnSpPr>
        <xdr:cNvPr id="358" name="直線コネクタ 357"/>
        <xdr:cNvCxnSpPr/>
      </xdr:nvCxnSpPr>
      <xdr:spPr>
        <a:xfrm flipV="1">
          <a:off x="6972300" y="9688975"/>
          <a:ext cx="889000" cy="8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44241</xdr:rowOff>
    </xdr:from>
    <xdr:to>
      <xdr:col>11</xdr:col>
      <xdr:colOff>358775</xdr:colOff>
      <xdr:row>57</xdr:row>
      <xdr:rowOff>145841</xdr:rowOff>
    </xdr:to>
    <xdr:sp macro="" textlink="">
      <xdr:nvSpPr>
        <xdr:cNvPr id="359" name="フローチャート : 判断 358"/>
        <xdr:cNvSpPr/>
      </xdr:nvSpPr>
      <xdr:spPr>
        <a:xfrm>
          <a:off x="7810500" y="98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136968</xdr:rowOff>
    </xdr:from>
    <xdr:ext cx="534377" cy="259045"/>
    <xdr:sp macro="" textlink="">
      <xdr:nvSpPr>
        <xdr:cNvPr id="360" name="テキスト ボックス 359"/>
        <xdr:cNvSpPr txBox="1"/>
      </xdr:nvSpPr>
      <xdr:spPr>
        <a:xfrm>
          <a:off x="7594111" y="99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79887</xdr:rowOff>
    </xdr:from>
    <xdr:to>
      <xdr:col>10</xdr:col>
      <xdr:colOff>155575</xdr:colOff>
      <xdr:row>58</xdr:row>
      <xdr:rowOff>10037</xdr:rowOff>
    </xdr:to>
    <xdr:sp macro="" textlink="">
      <xdr:nvSpPr>
        <xdr:cNvPr id="361" name="フローチャート : 判断 360"/>
        <xdr:cNvSpPr/>
      </xdr:nvSpPr>
      <xdr:spPr>
        <a:xfrm>
          <a:off x="6921500" y="98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1164</xdr:rowOff>
    </xdr:from>
    <xdr:ext cx="534377" cy="259045"/>
    <xdr:sp macro="" textlink="">
      <xdr:nvSpPr>
        <xdr:cNvPr id="362" name="テキスト ボックス 361"/>
        <xdr:cNvSpPr txBox="1"/>
      </xdr:nvSpPr>
      <xdr:spPr>
        <a:xfrm>
          <a:off x="6705111" y="994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36599</xdr:rowOff>
    </xdr:from>
    <xdr:to>
      <xdr:col>15</xdr:col>
      <xdr:colOff>231775</xdr:colOff>
      <xdr:row>57</xdr:row>
      <xdr:rowOff>138199</xdr:rowOff>
    </xdr:to>
    <xdr:sp macro="" textlink="">
      <xdr:nvSpPr>
        <xdr:cNvPr id="368" name="円/楕円 367"/>
        <xdr:cNvSpPr/>
      </xdr:nvSpPr>
      <xdr:spPr>
        <a:xfrm>
          <a:off x="10426700" y="980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15026</xdr:rowOff>
    </xdr:from>
    <xdr:ext cx="534377" cy="259045"/>
    <xdr:sp macro="" textlink="">
      <xdr:nvSpPr>
        <xdr:cNvPr id="369" name="普通建設事業費該当値テキスト"/>
        <xdr:cNvSpPr txBox="1"/>
      </xdr:nvSpPr>
      <xdr:spPr>
        <a:xfrm>
          <a:off x="10528300" y="978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41,703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52732</xdr:rowOff>
    </xdr:from>
    <xdr:to>
      <xdr:col>14</xdr:col>
      <xdr:colOff>79375</xdr:colOff>
      <xdr:row>55</xdr:row>
      <xdr:rowOff>154332</xdr:rowOff>
    </xdr:to>
    <xdr:sp macro="" textlink="">
      <xdr:nvSpPr>
        <xdr:cNvPr id="370" name="円/楕円 369"/>
        <xdr:cNvSpPr/>
      </xdr:nvSpPr>
      <xdr:spPr>
        <a:xfrm>
          <a:off x="9588500" y="948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170859</xdr:rowOff>
    </xdr:from>
    <xdr:ext cx="534377" cy="259045"/>
    <xdr:sp macro="" textlink="">
      <xdr:nvSpPr>
        <xdr:cNvPr id="371" name="テキスト ボックス 370"/>
        <xdr:cNvSpPr txBox="1"/>
      </xdr:nvSpPr>
      <xdr:spPr>
        <a:xfrm>
          <a:off x="9372111" y="925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61,715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33889</xdr:rowOff>
    </xdr:from>
    <xdr:to>
      <xdr:col>12</xdr:col>
      <xdr:colOff>561975</xdr:colOff>
      <xdr:row>56</xdr:row>
      <xdr:rowOff>135489</xdr:rowOff>
    </xdr:to>
    <xdr:sp macro="" textlink="">
      <xdr:nvSpPr>
        <xdr:cNvPr id="372" name="円/楕円 371"/>
        <xdr:cNvSpPr/>
      </xdr:nvSpPr>
      <xdr:spPr>
        <a:xfrm>
          <a:off x="8699500" y="963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152016</xdr:rowOff>
    </xdr:from>
    <xdr:ext cx="534377" cy="259045"/>
    <xdr:sp macro="" textlink="">
      <xdr:nvSpPr>
        <xdr:cNvPr id="373" name="テキスト ボックス 372"/>
        <xdr:cNvSpPr txBox="1"/>
      </xdr:nvSpPr>
      <xdr:spPr>
        <a:xfrm>
          <a:off x="8483111" y="941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52,369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36975</xdr:rowOff>
    </xdr:from>
    <xdr:to>
      <xdr:col>11</xdr:col>
      <xdr:colOff>358775</xdr:colOff>
      <xdr:row>56</xdr:row>
      <xdr:rowOff>138575</xdr:rowOff>
    </xdr:to>
    <xdr:sp macro="" textlink="">
      <xdr:nvSpPr>
        <xdr:cNvPr id="374" name="円/楕円 373"/>
        <xdr:cNvSpPr/>
      </xdr:nvSpPr>
      <xdr:spPr>
        <a:xfrm>
          <a:off x="7810500" y="96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155102</xdr:rowOff>
    </xdr:from>
    <xdr:ext cx="534377" cy="259045"/>
    <xdr:sp macro="" textlink="">
      <xdr:nvSpPr>
        <xdr:cNvPr id="375" name="テキスト ボックス 374"/>
        <xdr:cNvSpPr txBox="1"/>
      </xdr:nvSpPr>
      <xdr:spPr>
        <a:xfrm>
          <a:off x="7594111" y="94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121688</xdr:rowOff>
    </xdr:from>
    <xdr:to>
      <xdr:col>10</xdr:col>
      <xdr:colOff>155575</xdr:colOff>
      <xdr:row>57</xdr:row>
      <xdr:rowOff>51838</xdr:rowOff>
    </xdr:to>
    <xdr:sp macro="" textlink="">
      <xdr:nvSpPr>
        <xdr:cNvPr id="376" name="円/楕円 375"/>
        <xdr:cNvSpPr/>
      </xdr:nvSpPr>
      <xdr:spPr>
        <a:xfrm>
          <a:off x="6921500" y="972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68365</xdr:rowOff>
    </xdr:from>
    <xdr:ext cx="534377" cy="259045"/>
    <xdr:sp macro="" textlink="">
      <xdr:nvSpPr>
        <xdr:cNvPr id="377" name="テキスト ボックス 376"/>
        <xdr:cNvSpPr txBox="1"/>
      </xdr:nvSpPr>
      <xdr:spPr>
        <a:xfrm>
          <a:off x="6705111" y="94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11075</xdr:rowOff>
    </xdr:from>
    <xdr:to>
      <xdr:col>15</xdr:col>
      <xdr:colOff>180340</xdr:colOff>
      <xdr:row>79</xdr:row>
      <xdr:rowOff>36601</xdr:rowOff>
    </xdr:to>
    <xdr:cxnSp macro="">
      <xdr:nvCxnSpPr>
        <xdr:cNvPr id="401" name="直線コネクタ 400"/>
        <xdr:cNvCxnSpPr/>
      </xdr:nvCxnSpPr>
      <xdr:spPr>
        <a:xfrm flipV="1">
          <a:off x="10475595" y="12012575"/>
          <a:ext cx="1270" cy="1568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40428</xdr:rowOff>
    </xdr:from>
    <xdr:ext cx="378565" cy="259045"/>
    <xdr:sp macro="" textlink="">
      <xdr:nvSpPr>
        <xdr:cNvPr id="402" name="普通建設事業費 （ うち新規整備　）最小値テキスト"/>
        <xdr:cNvSpPr txBox="1"/>
      </xdr:nvSpPr>
      <xdr:spPr>
        <a:xfrm>
          <a:off x="10528300"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79</xdr:row>
      <xdr:rowOff>36601</xdr:rowOff>
    </xdr:from>
    <xdr:to>
      <xdr:col>15</xdr:col>
      <xdr:colOff>269875</xdr:colOff>
      <xdr:row>79</xdr:row>
      <xdr:rowOff>36601</xdr:rowOff>
    </xdr:to>
    <xdr:cxnSp macro="">
      <xdr:nvCxnSpPr>
        <xdr:cNvPr id="403" name="直線コネクタ 402"/>
        <xdr:cNvCxnSpPr/>
      </xdr:nvCxnSpPr>
      <xdr:spPr>
        <a:xfrm>
          <a:off x="10388600" y="1358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129202</xdr:rowOff>
    </xdr:from>
    <xdr:ext cx="534377" cy="259045"/>
    <xdr:sp macro="" textlink="">
      <xdr:nvSpPr>
        <xdr:cNvPr id="404" name="普通建設事業費 （ うち新規整備　）最大値テキスト"/>
        <xdr:cNvSpPr txBox="1"/>
      </xdr:nvSpPr>
      <xdr:spPr>
        <a:xfrm>
          <a:off x="10528300" y="117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70</xdr:row>
      <xdr:rowOff>11075</xdr:rowOff>
    </xdr:from>
    <xdr:to>
      <xdr:col>15</xdr:col>
      <xdr:colOff>269875</xdr:colOff>
      <xdr:row>70</xdr:row>
      <xdr:rowOff>11075</xdr:rowOff>
    </xdr:to>
    <xdr:cxnSp macro="">
      <xdr:nvCxnSpPr>
        <xdr:cNvPr id="405" name="直線コネクタ 404"/>
        <xdr:cNvCxnSpPr/>
      </xdr:nvCxnSpPr>
      <xdr:spPr>
        <a:xfrm>
          <a:off x="10388600" y="120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15227</xdr:rowOff>
    </xdr:from>
    <xdr:to>
      <xdr:col>15</xdr:col>
      <xdr:colOff>180975</xdr:colOff>
      <xdr:row>78</xdr:row>
      <xdr:rowOff>130290</xdr:rowOff>
    </xdr:to>
    <xdr:cxnSp macro="">
      <xdr:nvCxnSpPr>
        <xdr:cNvPr id="406" name="直線コネクタ 405"/>
        <xdr:cNvCxnSpPr/>
      </xdr:nvCxnSpPr>
      <xdr:spPr>
        <a:xfrm>
          <a:off x="9639300" y="13216877"/>
          <a:ext cx="838200" cy="28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42930</xdr:rowOff>
    </xdr:from>
    <xdr:ext cx="534377" cy="259045"/>
    <xdr:sp macro="" textlink="">
      <xdr:nvSpPr>
        <xdr:cNvPr id="407" name="普通建設事業費 （ うち新規整備　）平均値テキスト"/>
        <xdr:cNvSpPr txBox="1"/>
      </xdr:nvSpPr>
      <xdr:spPr>
        <a:xfrm>
          <a:off x="10528300" y="12901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20053</xdr:rowOff>
    </xdr:from>
    <xdr:to>
      <xdr:col>15</xdr:col>
      <xdr:colOff>231775</xdr:colOff>
      <xdr:row>76</xdr:row>
      <xdr:rowOff>121653</xdr:rowOff>
    </xdr:to>
    <xdr:sp macro="" textlink="">
      <xdr:nvSpPr>
        <xdr:cNvPr id="408" name="フローチャート : 判断 407"/>
        <xdr:cNvSpPr/>
      </xdr:nvSpPr>
      <xdr:spPr>
        <a:xfrm>
          <a:off x="104267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142787</xdr:rowOff>
    </xdr:from>
    <xdr:to>
      <xdr:col>14</xdr:col>
      <xdr:colOff>28575</xdr:colOff>
      <xdr:row>77</xdr:row>
      <xdr:rowOff>15227</xdr:rowOff>
    </xdr:to>
    <xdr:cxnSp macro="">
      <xdr:nvCxnSpPr>
        <xdr:cNvPr id="409" name="直線コネクタ 408"/>
        <xdr:cNvCxnSpPr/>
      </xdr:nvCxnSpPr>
      <xdr:spPr>
        <a:xfrm>
          <a:off x="8750300" y="13172987"/>
          <a:ext cx="889000" cy="4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50114</xdr:rowOff>
    </xdr:from>
    <xdr:to>
      <xdr:col>14</xdr:col>
      <xdr:colOff>79375</xdr:colOff>
      <xdr:row>75</xdr:row>
      <xdr:rowOff>151715</xdr:rowOff>
    </xdr:to>
    <xdr:sp macro="" textlink="">
      <xdr:nvSpPr>
        <xdr:cNvPr id="410" name="フローチャート : 判断 409"/>
        <xdr:cNvSpPr/>
      </xdr:nvSpPr>
      <xdr:spPr>
        <a:xfrm>
          <a:off x="9588500" y="12908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168241</xdr:rowOff>
    </xdr:from>
    <xdr:ext cx="534377" cy="259045"/>
    <xdr:sp macro="" textlink="">
      <xdr:nvSpPr>
        <xdr:cNvPr id="411" name="テキスト ボックス 410"/>
        <xdr:cNvSpPr txBox="1"/>
      </xdr:nvSpPr>
      <xdr:spPr>
        <a:xfrm>
          <a:off x="9372111" y="126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147498</xdr:rowOff>
    </xdr:from>
    <xdr:to>
      <xdr:col>12</xdr:col>
      <xdr:colOff>561975</xdr:colOff>
      <xdr:row>76</xdr:row>
      <xdr:rowOff>77648</xdr:rowOff>
    </xdr:to>
    <xdr:sp macro="" textlink="">
      <xdr:nvSpPr>
        <xdr:cNvPr id="412" name="フローチャート : 判断 411"/>
        <xdr:cNvSpPr/>
      </xdr:nvSpPr>
      <xdr:spPr>
        <a:xfrm>
          <a:off x="8699500" y="1300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94175</xdr:rowOff>
    </xdr:from>
    <xdr:ext cx="534377" cy="259045"/>
    <xdr:sp macro="" textlink="">
      <xdr:nvSpPr>
        <xdr:cNvPr id="413" name="テキスト ボックス 412"/>
        <xdr:cNvSpPr txBox="1"/>
      </xdr:nvSpPr>
      <xdr:spPr>
        <a:xfrm>
          <a:off x="8483111" y="1278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79490</xdr:rowOff>
    </xdr:from>
    <xdr:to>
      <xdr:col>15</xdr:col>
      <xdr:colOff>231775</xdr:colOff>
      <xdr:row>79</xdr:row>
      <xdr:rowOff>9640</xdr:rowOff>
    </xdr:to>
    <xdr:sp macro="" textlink="">
      <xdr:nvSpPr>
        <xdr:cNvPr id="419" name="円/楕円 418"/>
        <xdr:cNvSpPr/>
      </xdr:nvSpPr>
      <xdr:spPr>
        <a:xfrm>
          <a:off x="10426700" y="134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165867</xdr:rowOff>
    </xdr:from>
    <xdr:ext cx="469744" cy="259045"/>
    <xdr:sp macro="" textlink="">
      <xdr:nvSpPr>
        <xdr:cNvPr id="420" name="普通建設事業費 （ うち新規整備　）該当値テキスト"/>
        <xdr:cNvSpPr txBox="1"/>
      </xdr:nvSpPr>
      <xdr:spPr>
        <a:xfrm>
          <a:off x="10528300" y="133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135877</xdr:rowOff>
    </xdr:from>
    <xdr:to>
      <xdr:col>14</xdr:col>
      <xdr:colOff>79375</xdr:colOff>
      <xdr:row>77</xdr:row>
      <xdr:rowOff>66027</xdr:rowOff>
    </xdr:to>
    <xdr:sp macro="" textlink="">
      <xdr:nvSpPr>
        <xdr:cNvPr id="421" name="円/楕円 420"/>
        <xdr:cNvSpPr/>
      </xdr:nvSpPr>
      <xdr:spPr>
        <a:xfrm>
          <a:off x="9588500" y="131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57154</xdr:rowOff>
    </xdr:from>
    <xdr:ext cx="469744" cy="259045"/>
    <xdr:sp macro="" textlink="">
      <xdr:nvSpPr>
        <xdr:cNvPr id="422" name="テキスト ボックス 421"/>
        <xdr:cNvSpPr txBox="1"/>
      </xdr:nvSpPr>
      <xdr:spPr>
        <a:xfrm>
          <a:off x="9404427" y="1325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91987</xdr:rowOff>
    </xdr:from>
    <xdr:to>
      <xdr:col>12</xdr:col>
      <xdr:colOff>561975</xdr:colOff>
      <xdr:row>77</xdr:row>
      <xdr:rowOff>22137</xdr:rowOff>
    </xdr:to>
    <xdr:sp macro="" textlink="">
      <xdr:nvSpPr>
        <xdr:cNvPr id="423" name="円/楕円 422"/>
        <xdr:cNvSpPr/>
      </xdr:nvSpPr>
      <xdr:spPr>
        <a:xfrm>
          <a:off x="8699500" y="131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13264</xdr:rowOff>
    </xdr:from>
    <xdr:ext cx="534377" cy="259045"/>
    <xdr:sp macro="" textlink="">
      <xdr:nvSpPr>
        <xdr:cNvPr id="424" name="テキスト ボックス 423"/>
        <xdr:cNvSpPr txBox="1"/>
      </xdr:nvSpPr>
      <xdr:spPr>
        <a:xfrm>
          <a:off x="8483111" y="132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48" name="直線コネクタ 447"/>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49" name="普通建設事業費 （ うち更新整備　）最小値テキスト"/>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50" name="直線コネクタ 449"/>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51" name="普通建設事業費 （ うち更新整備　）最大値テキスト"/>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2" name="直線コネクタ 451"/>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16560</xdr:rowOff>
    </xdr:from>
    <xdr:to>
      <xdr:col>15</xdr:col>
      <xdr:colOff>180975</xdr:colOff>
      <xdr:row>96</xdr:row>
      <xdr:rowOff>43707</xdr:rowOff>
    </xdr:to>
    <xdr:cxnSp macro="">
      <xdr:nvCxnSpPr>
        <xdr:cNvPr id="453" name="直線コネクタ 452"/>
        <xdr:cNvCxnSpPr/>
      </xdr:nvCxnSpPr>
      <xdr:spPr>
        <a:xfrm>
          <a:off x="9639300" y="16304310"/>
          <a:ext cx="838200" cy="19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84948</xdr:rowOff>
    </xdr:from>
    <xdr:ext cx="534377" cy="259045"/>
    <xdr:sp macro="" textlink="">
      <xdr:nvSpPr>
        <xdr:cNvPr id="454" name="普通建設事業費 （ うち更新整備　）平均値テキスト"/>
        <xdr:cNvSpPr txBox="1"/>
      </xdr:nvSpPr>
      <xdr:spPr>
        <a:xfrm>
          <a:off x="10528300" y="1654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5" name="フローチャート : 判断 454"/>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16560</xdr:rowOff>
    </xdr:from>
    <xdr:to>
      <xdr:col>14</xdr:col>
      <xdr:colOff>28575</xdr:colOff>
      <xdr:row>96</xdr:row>
      <xdr:rowOff>52546</xdr:rowOff>
    </xdr:to>
    <xdr:cxnSp macro="">
      <xdr:nvCxnSpPr>
        <xdr:cNvPr id="456" name="直線コネクタ 455"/>
        <xdr:cNvCxnSpPr/>
      </xdr:nvCxnSpPr>
      <xdr:spPr>
        <a:xfrm flipV="1">
          <a:off x="8750300" y="16304310"/>
          <a:ext cx="889000" cy="20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7" name="フローチャート : 判断 456"/>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75195</xdr:rowOff>
    </xdr:from>
    <xdr:ext cx="534377" cy="259045"/>
    <xdr:sp macro="" textlink="">
      <xdr:nvSpPr>
        <xdr:cNvPr id="458" name="テキスト ボックス 457"/>
        <xdr:cNvSpPr txBox="1"/>
      </xdr:nvSpPr>
      <xdr:spPr>
        <a:xfrm>
          <a:off x="9372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59" name="フローチャート : 判断 458"/>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100359</xdr:rowOff>
    </xdr:from>
    <xdr:ext cx="534377" cy="259045"/>
    <xdr:sp macro="" textlink="">
      <xdr:nvSpPr>
        <xdr:cNvPr id="460" name="テキスト ボックス 459"/>
        <xdr:cNvSpPr txBox="1"/>
      </xdr:nvSpPr>
      <xdr:spPr>
        <a:xfrm>
          <a:off x="8483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164357</xdr:rowOff>
    </xdr:from>
    <xdr:to>
      <xdr:col>15</xdr:col>
      <xdr:colOff>231775</xdr:colOff>
      <xdr:row>96</xdr:row>
      <xdr:rowOff>94507</xdr:rowOff>
    </xdr:to>
    <xdr:sp macro="" textlink="">
      <xdr:nvSpPr>
        <xdr:cNvPr id="466" name="円/楕円 465"/>
        <xdr:cNvSpPr/>
      </xdr:nvSpPr>
      <xdr:spPr>
        <a:xfrm>
          <a:off x="10426700" y="1645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15784</xdr:rowOff>
    </xdr:from>
    <xdr:ext cx="534377" cy="259045"/>
    <xdr:sp macro="" textlink="">
      <xdr:nvSpPr>
        <xdr:cNvPr id="467" name="普通建設事業費 （ うち更新整備　）該当値テキスト"/>
        <xdr:cNvSpPr txBox="1"/>
      </xdr:nvSpPr>
      <xdr:spPr>
        <a:xfrm>
          <a:off x="10528300" y="163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27,039</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137210</xdr:rowOff>
    </xdr:from>
    <xdr:to>
      <xdr:col>14</xdr:col>
      <xdr:colOff>79375</xdr:colOff>
      <xdr:row>95</xdr:row>
      <xdr:rowOff>67360</xdr:rowOff>
    </xdr:to>
    <xdr:sp macro="" textlink="">
      <xdr:nvSpPr>
        <xdr:cNvPr id="468" name="円/楕円 467"/>
        <xdr:cNvSpPr/>
      </xdr:nvSpPr>
      <xdr:spPr>
        <a:xfrm>
          <a:off x="9588500" y="162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83887</xdr:rowOff>
    </xdr:from>
    <xdr:ext cx="534377" cy="259045"/>
    <xdr:sp macro="" textlink="">
      <xdr:nvSpPr>
        <xdr:cNvPr id="469" name="テキスト ボックス 468"/>
        <xdr:cNvSpPr txBox="1"/>
      </xdr:nvSpPr>
      <xdr:spPr>
        <a:xfrm>
          <a:off x="9372111" y="1602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37,464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1746</xdr:rowOff>
    </xdr:from>
    <xdr:to>
      <xdr:col>12</xdr:col>
      <xdr:colOff>561975</xdr:colOff>
      <xdr:row>96</xdr:row>
      <xdr:rowOff>103346</xdr:rowOff>
    </xdr:to>
    <xdr:sp macro="" textlink="">
      <xdr:nvSpPr>
        <xdr:cNvPr id="470" name="円/楕円 469"/>
        <xdr:cNvSpPr/>
      </xdr:nvSpPr>
      <xdr:spPr>
        <a:xfrm>
          <a:off x="8699500" y="164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119873</xdr:rowOff>
    </xdr:from>
    <xdr:ext cx="534377" cy="259045"/>
    <xdr:sp macro="" textlink="">
      <xdr:nvSpPr>
        <xdr:cNvPr id="471" name="テキスト ボックス 470"/>
        <xdr:cNvSpPr txBox="1"/>
      </xdr:nvSpPr>
      <xdr:spPr>
        <a:xfrm>
          <a:off x="8483111" y="1623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144434</xdr:rowOff>
    </xdr:from>
    <xdr:ext cx="377026" cy="259045"/>
    <xdr:sp macro="" textlink="">
      <xdr:nvSpPr>
        <xdr:cNvPr id="485" name="テキスト ボックス 484"/>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34</xdr:row>
      <xdr:rowOff>160763</xdr:rowOff>
    </xdr:from>
    <xdr:ext cx="377026" cy="259045"/>
    <xdr:sp macro="" textlink="">
      <xdr:nvSpPr>
        <xdr:cNvPr id="487" name="テキスト ボックス 486"/>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5641</xdr:rowOff>
    </xdr:from>
    <xdr:ext cx="377026" cy="259045"/>
    <xdr:sp macro="" textlink="">
      <xdr:nvSpPr>
        <xdr:cNvPr id="489" name="テキスト ボックス 488"/>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21970</xdr:rowOff>
    </xdr:from>
    <xdr:ext cx="377026" cy="259045"/>
    <xdr:sp macro="" textlink="">
      <xdr:nvSpPr>
        <xdr:cNvPr id="491" name="テキスト ボックス 490"/>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3" name="テキスト ボックス 492"/>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5" name="テキスト ボックス 49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41728</xdr:rowOff>
    </xdr:from>
    <xdr:to>
      <xdr:col>23</xdr:col>
      <xdr:colOff>516889</xdr:colOff>
      <xdr:row>39</xdr:row>
      <xdr:rowOff>98878</xdr:rowOff>
    </xdr:to>
    <xdr:cxnSp macro="">
      <xdr:nvCxnSpPr>
        <xdr:cNvPr id="497" name="直線コネクタ 496"/>
        <xdr:cNvCxnSpPr/>
      </xdr:nvCxnSpPr>
      <xdr:spPr>
        <a:xfrm flipV="1">
          <a:off x="16317595" y="5356678"/>
          <a:ext cx="1269"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159855</xdr:rowOff>
    </xdr:from>
    <xdr:ext cx="378565" cy="259045"/>
    <xdr:sp macro="" textlink="">
      <xdr:nvSpPr>
        <xdr:cNvPr id="500" name="災害復旧事業費最大値テキスト"/>
        <xdr:cNvSpPr txBox="1"/>
      </xdr:nvSpPr>
      <xdr:spPr>
        <a:xfrm>
          <a:off x="16370300" y="51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31</xdr:row>
      <xdr:rowOff>41728</xdr:rowOff>
    </xdr:from>
    <xdr:to>
      <xdr:col>23</xdr:col>
      <xdr:colOff>606425</xdr:colOff>
      <xdr:row>31</xdr:row>
      <xdr:rowOff>41728</xdr:rowOff>
    </xdr:to>
    <xdr:cxnSp macro="">
      <xdr:nvCxnSpPr>
        <xdr:cNvPr id="501" name="直線コネクタ 500"/>
        <xdr:cNvCxnSpPr/>
      </xdr:nvCxnSpPr>
      <xdr:spPr>
        <a:xfrm>
          <a:off x="16230600" y="53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111942</xdr:rowOff>
    </xdr:from>
    <xdr:to>
      <xdr:col>23</xdr:col>
      <xdr:colOff>517525</xdr:colOff>
      <xdr:row>39</xdr:row>
      <xdr:rowOff>98878</xdr:rowOff>
    </xdr:to>
    <xdr:cxnSp macro="">
      <xdr:nvCxnSpPr>
        <xdr:cNvPr id="502" name="直線コネクタ 501"/>
        <xdr:cNvCxnSpPr/>
      </xdr:nvCxnSpPr>
      <xdr:spPr>
        <a:xfrm>
          <a:off x="15481300" y="5255442"/>
          <a:ext cx="838200" cy="152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70955</xdr:rowOff>
    </xdr:from>
    <xdr:ext cx="378565" cy="259045"/>
    <xdr:sp macro="" textlink="">
      <xdr:nvSpPr>
        <xdr:cNvPr id="503" name="災害復旧事業費平均値テキスト"/>
        <xdr:cNvSpPr txBox="1"/>
      </xdr:nvSpPr>
      <xdr:spPr>
        <a:xfrm>
          <a:off x="16370300" y="6414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48078</xdr:rowOff>
    </xdr:from>
    <xdr:to>
      <xdr:col>23</xdr:col>
      <xdr:colOff>568325</xdr:colOff>
      <xdr:row>38</xdr:row>
      <xdr:rowOff>149678</xdr:rowOff>
    </xdr:to>
    <xdr:sp macro="" textlink="">
      <xdr:nvSpPr>
        <xdr:cNvPr id="504" name="フローチャート : 判断 503"/>
        <xdr:cNvSpPr/>
      </xdr:nvSpPr>
      <xdr:spPr>
        <a:xfrm>
          <a:off x="162687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111942</xdr:rowOff>
    </xdr:from>
    <xdr:to>
      <xdr:col>22</xdr:col>
      <xdr:colOff>365125</xdr:colOff>
      <xdr:row>34</xdr:row>
      <xdr:rowOff>59690</xdr:rowOff>
    </xdr:to>
    <xdr:cxnSp macro="">
      <xdr:nvCxnSpPr>
        <xdr:cNvPr id="505" name="直線コネクタ 504"/>
        <xdr:cNvCxnSpPr/>
      </xdr:nvCxnSpPr>
      <xdr:spPr>
        <a:xfrm flipV="1">
          <a:off x="14592300" y="5255442"/>
          <a:ext cx="889000" cy="63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64407</xdr:rowOff>
    </xdr:from>
    <xdr:to>
      <xdr:col>22</xdr:col>
      <xdr:colOff>415925</xdr:colOff>
      <xdr:row>36</xdr:row>
      <xdr:rowOff>166007</xdr:rowOff>
    </xdr:to>
    <xdr:sp macro="" textlink="">
      <xdr:nvSpPr>
        <xdr:cNvPr id="506" name="フローチャート : 判断 505"/>
        <xdr:cNvSpPr/>
      </xdr:nvSpPr>
      <xdr:spPr>
        <a:xfrm>
          <a:off x="15430500" y="623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157134</xdr:rowOff>
    </xdr:from>
    <xdr:ext cx="378565" cy="259045"/>
    <xdr:sp macro="" textlink="">
      <xdr:nvSpPr>
        <xdr:cNvPr id="507" name="テキスト ボックス 506"/>
        <xdr:cNvSpPr txBox="1"/>
      </xdr:nvSpPr>
      <xdr:spPr>
        <a:xfrm>
          <a:off x="15292017" y="632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59690</xdr:rowOff>
    </xdr:from>
    <xdr:to>
      <xdr:col>21</xdr:col>
      <xdr:colOff>161925</xdr:colOff>
      <xdr:row>38</xdr:row>
      <xdr:rowOff>46627</xdr:rowOff>
    </xdr:to>
    <xdr:cxnSp macro="">
      <xdr:nvCxnSpPr>
        <xdr:cNvPr id="508" name="直線コネクタ 507"/>
        <xdr:cNvCxnSpPr/>
      </xdr:nvCxnSpPr>
      <xdr:spPr>
        <a:xfrm flipV="1">
          <a:off x="13703300" y="5888990"/>
          <a:ext cx="889000" cy="67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33383</xdr:rowOff>
    </xdr:from>
    <xdr:to>
      <xdr:col>21</xdr:col>
      <xdr:colOff>212725</xdr:colOff>
      <xdr:row>36</xdr:row>
      <xdr:rowOff>134983</xdr:rowOff>
    </xdr:to>
    <xdr:sp macro="" textlink="">
      <xdr:nvSpPr>
        <xdr:cNvPr id="509" name="フローチャート : 判断 508"/>
        <xdr:cNvSpPr/>
      </xdr:nvSpPr>
      <xdr:spPr>
        <a:xfrm>
          <a:off x="14541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126110</xdr:rowOff>
    </xdr:from>
    <xdr:ext cx="378565" cy="259045"/>
    <xdr:sp macro="" textlink="">
      <xdr:nvSpPr>
        <xdr:cNvPr id="510" name="テキスト ボックス 509"/>
        <xdr:cNvSpPr txBox="1"/>
      </xdr:nvSpPr>
      <xdr:spPr>
        <a:xfrm>
          <a:off x="14403017" y="629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41728</xdr:rowOff>
    </xdr:from>
    <xdr:to>
      <xdr:col>19</xdr:col>
      <xdr:colOff>644525</xdr:colOff>
      <xdr:row>38</xdr:row>
      <xdr:rowOff>46627</xdr:rowOff>
    </xdr:to>
    <xdr:cxnSp macro="">
      <xdr:nvCxnSpPr>
        <xdr:cNvPr id="511" name="直線コネクタ 510"/>
        <xdr:cNvCxnSpPr/>
      </xdr:nvCxnSpPr>
      <xdr:spPr>
        <a:xfrm>
          <a:off x="12814300" y="655682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25219</xdr:rowOff>
    </xdr:from>
    <xdr:to>
      <xdr:col>20</xdr:col>
      <xdr:colOff>9525</xdr:colOff>
      <xdr:row>35</xdr:row>
      <xdr:rowOff>126819</xdr:rowOff>
    </xdr:to>
    <xdr:sp macro="" textlink="">
      <xdr:nvSpPr>
        <xdr:cNvPr id="512" name="フローチャート : 判断 511"/>
        <xdr:cNvSpPr/>
      </xdr:nvSpPr>
      <xdr:spPr>
        <a:xfrm>
          <a:off x="13652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33</xdr:row>
      <xdr:rowOff>143346</xdr:rowOff>
    </xdr:from>
    <xdr:ext cx="378565" cy="259045"/>
    <xdr:sp macro="" textlink="">
      <xdr:nvSpPr>
        <xdr:cNvPr id="513" name="テキスト ボックス 512"/>
        <xdr:cNvSpPr txBox="1"/>
      </xdr:nvSpPr>
      <xdr:spPr>
        <a:xfrm>
          <a:off x="13514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29</xdr:row>
      <xdr:rowOff>170543</xdr:rowOff>
    </xdr:from>
    <xdr:to>
      <xdr:col>18</xdr:col>
      <xdr:colOff>492125</xdr:colOff>
      <xdr:row>30</xdr:row>
      <xdr:rowOff>100693</xdr:rowOff>
    </xdr:to>
    <xdr:sp macro="" textlink="">
      <xdr:nvSpPr>
        <xdr:cNvPr id="514" name="フローチャート : 判断 513"/>
        <xdr:cNvSpPr/>
      </xdr:nvSpPr>
      <xdr:spPr>
        <a:xfrm>
          <a:off x="12763500" y="514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28</xdr:row>
      <xdr:rowOff>117220</xdr:rowOff>
    </xdr:from>
    <xdr:ext cx="378565" cy="259045"/>
    <xdr:sp macro="" textlink="">
      <xdr:nvSpPr>
        <xdr:cNvPr id="515" name="テキスト ボックス 514"/>
        <xdr:cNvSpPr txBox="1"/>
      </xdr:nvSpPr>
      <xdr:spPr>
        <a:xfrm>
          <a:off x="12625017" y="49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1" name="円/楕円 52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2"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61142</xdr:rowOff>
    </xdr:from>
    <xdr:to>
      <xdr:col>22</xdr:col>
      <xdr:colOff>415925</xdr:colOff>
      <xdr:row>30</xdr:row>
      <xdr:rowOff>162742</xdr:rowOff>
    </xdr:to>
    <xdr:sp macro="" textlink="">
      <xdr:nvSpPr>
        <xdr:cNvPr id="523" name="円/楕円 522"/>
        <xdr:cNvSpPr/>
      </xdr:nvSpPr>
      <xdr:spPr>
        <a:xfrm>
          <a:off x="15430500" y="52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29</xdr:row>
      <xdr:rowOff>7819</xdr:rowOff>
    </xdr:from>
    <xdr:ext cx="378565" cy="259045"/>
    <xdr:sp macro="" textlink="">
      <xdr:nvSpPr>
        <xdr:cNvPr id="524" name="テキスト ボックス 523"/>
        <xdr:cNvSpPr txBox="1"/>
      </xdr:nvSpPr>
      <xdr:spPr>
        <a:xfrm>
          <a:off x="15292017" y="4979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8890</xdr:rowOff>
    </xdr:from>
    <xdr:to>
      <xdr:col>21</xdr:col>
      <xdr:colOff>212725</xdr:colOff>
      <xdr:row>34</xdr:row>
      <xdr:rowOff>110490</xdr:rowOff>
    </xdr:to>
    <xdr:sp macro="" textlink="">
      <xdr:nvSpPr>
        <xdr:cNvPr id="525" name="円/楕円 524"/>
        <xdr:cNvSpPr/>
      </xdr:nvSpPr>
      <xdr:spPr>
        <a:xfrm>
          <a:off x="145415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32</xdr:row>
      <xdr:rowOff>127017</xdr:rowOff>
    </xdr:from>
    <xdr:ext cx="378565" cy="259045"/>
    <xdr:sp macro="" textlink="">
      <xdr:nvSpPr>
        <xdr:cNvPr id="526" name="テキスト ボックス 525"/>
        <xdr:cNvSpPr txBox="1"/>
      </xdr:nvSpPr>
      <xdr:spPr>
        <a:xfrm>
          <a:off x="14403017" y="5613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167277</xdr:rowOff>
    </xdr:from>
    <xdr:to>
      <xdr:col>20</xdr:col>
      <xdr:colOff>9525</xdr:colOff>
      <xdr:row>38</xdr:row>
      <xdr:rowOff>97427</xdr:rowOff>
    </xdr:to>
    <xdr:sp macro="" textlink="">
      <xdr:nvSpPr>
        <xdr:cNvPr id="527" name="円/楕円 526"/>
        <xdr:cNvSpPr/>
      </xdr:nvSpPr>
      <xdr:spPr>
        <a:xfrm>
          <a:off x="13652500" y="65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88554</xdr:rowOff>
    </xdr:from>
    <xdr:ext cx="378565" cy="259045"/>
    <xdr:sp macro="" textlink="">
      <xdr:nvSpPr>
        <xdr:cNvPr id="528" name="テキスト ボックス 527"/>
        <xdr:cNvSpPr txBox="1"/>
      </xdr:nvSpPr>
      <xdr:spPr>
        <a:xfrm>
          <a:off x="13514017" y="660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162378</xdr:rowOff>
    </xdr:from>
    <xdr:to>
      <xdr:col>18</xdr:col>
      <xdr:colOff>492125</xdr:colOff>
      <xdr:row>38</xdr:row>
      <xdr:rowOff>92528</xdr:rowOff>
    </xdr:to>
    <xdr:sp macro="" textlink="">
      <xdr:nvSpPr>
        <xdr:cNvPr id="529" name="円/楕円 528"/>
        <xdr:cNvSpPr/>
      </xdr:nvSpPr>
      <xdr:spPr>
        <a:xfrm>
          <a:off x="12763500" y="65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83655</xdr:rowOff>
    </xdr:from>
    <xdr:ext cx="378565" cy="259045"/>
    <xdr:sp macro="" textlink="">
      <xdr:nvSpPr>
        <xdr:cNvPr id="530" name="テキスト ボックス 529"/>
        <xdr:cNvSpPr txBox="1"/>
      </xdr:nvSpPr>
      <xdr:spPr>
        <a:xfrm>
          <a:off x="12625017" y="6598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603" name="直線コネクタ 602"/>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604" name="公債費最小値テキスト"/>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605" name="直線コネクタ 604"/>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6" name="公債費最大値テキスト"/>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7" name="直線コネクタ 606"/>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43135</xdr:rowOff>
    </xdr:from>
    <xdr:to>
      <xdr:col>23</xdr:col>
      <xdr:colOff>517525</xdr:colOff>
      <xdr:row>71</xdr:row>
      <xdr:rowOff>120459</xdr:rowOff>
    </xdr:to>
    <xdr:cxnSp macro="">
      <xdr:nvCxnSpPr>
        <xdr:cNvPr id="608" name="直線コネクタ 607"/>
        <xdr:cNvCxnSpPr/>
      </xdr:nvCxnSpPr>
      <xdr:spPr>
        <a:xfrm>
          <a:off x="15481300" y="12216085"/>
          <a:ext cx="838200" cy="7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50620</xdr:rowOff>
    </xdr:from>
    <xdr:ext cx="534377" cy="259045"/>
    <xdr:sp macro="" textlink="">
      <xdr:nvSpPr>
        <xdr:cNvPr id="609" name="公債費平均値テキスト"/>
        <xdr:cNvSpPr txBox="1"/>
      </xdr:nvSpPr>
      <xdr:spPr>
        <a:xfrm>
          <a:off x="16370300" y="12909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10" name="フローチャート : 判断 609"/>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16466</xdr:rowOff>
    </xdr:from>
    <xdr:to>
      <xdr:col>22</xdr:col>
      <xdr:colOff>365125</xdr:colOff>
      <xdr:row>71</xdr:row>
      <xdr:rowOff>43135</xdr:rowOff>
    </xdr:to>
    <xdr:cxnSp macro="">
      <xdr:nvCxnSpPr>
        <xdr:cNvPr id="611" name="直線コネクタ 610"/>
        <xdr:cNvCxnSpPr/>
      </xdr:nvCxnSpPr>
      <xdr:spPr>
        <a:xfrm>
          <a:off x="14592300" y="1218941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12" name="フローチャート : 判断 611"/>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133297</xdr:rowOff>
    </xdr:from>
    <xdr:ext cx="534377" cy="259045"/>
    <xdr:sp macro="" textlink="">
      <xdr:nvSpPr>
        <xdr:cNvPr id="613" name="テキスト ボックス 612"/>
        <xdr:cNvSpPr txBox="1"/>
      </xdr:nvSpPr>
      <xdr:spPr>
        <a:xfrm>
          <a:off x="15214111" y="129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164294</xdr:rowOff>
    </xdr:from>
    <xdr:to>
      <xdr:col>21</xdr:col>
      <xdr:colOff>161925</xdr:colOff>
      <xdr:row>71</xdr:row>
      <xdr:rowOff>16466</xdr:rowOff>
    </xdr:to>
    <xdr:cxnSp macro="">
      <xdr:nvCxnSpPr>
        <xdr:cNvPr id="614" name="直線コネクタ 613"/>
        <xdr:cNvCxnSpPr/>
      </xdr:nvCxnSpPr>
      <xdr:spPr>
        <a:xfrm>
          <a:off x="13703300" y="12165794"/>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15" name="フローチャート : 判断 614"/>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99026</xdr:rowOff>
    </xdr:from>
    <xdr:ext cx="534377" cy="259045"/>
    <xdr:sp macro="" textlink="">
      <xdr:nvSpPr>
        <xdr:cNvPr id="616" name="テキスト ボックス 615"/>
        <xdr:cNvSpPr txBox="1"/>
      </xdr:nvSpPr>
      <xdr:spPr>
        <a:xfrm>
          <a:off x="14325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123413</xdr:rowOff>
    </xdr:from>
    <xdr:to>
      <xdr:col>19</xdr:col>
      <xdr:colOff>644525</xdr:colOff>
      <xdr:row>70</xdr:row>
      <xdr:rowOff>164294</xdr:rowOff>
    </xdr:to>
    <xdr:cxnSp macro="">
      <xdr:nvCxnSpPr>
        <xdr:cNvPr id="617" name="直線コネクタ 616"/>
        <xdr:cNvCxnSpPr/>
      </xdr:nvCxnSpPr>
      <xdr:spPr>
        <a:xfrm>
          <a:off x="12814300" y="12124913"/>
          <a:ext cx="8890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18" name="フローチャート : 判断 617"/>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100055</xdr:rowOff>
    </xdr:from>
    <xdr:ext cx="534377" cy="259045"/>
    <xdr:sp macro="" textlink="">
      <xdr:nvSpPr>
        <xdr:cNvPr id="619" name="テキスト ボックス 618"/>
        <xdr:cNvSpPr txBox="1"/>
      </xdr:nvSpPr>
      <xdr:spPr>
        <a:xfrm>
          <a:off x="13436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20" name="フローチャート : 判断 619"/>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104627</xdr:rowOff>
    </xdr:from>
    <xdr:ext cx="534377" cy="259045"/>
    <xdr:sp macro="" textlink="">
      <xdr:nvSpPr>
        <xdr:cNvPr id="621" name="テキスト ボックス 620"/>
        <xdr:cNvSpPr txBox="1"/>
      </xdr:nvSpPr>
      <xdr:spPr>
        <a:xfrm>
          <a:off x="12547111" y="129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69659</xdr:rowOff>
    </xdr:from>
    <xdr:to>
      <xdr:col>23</xdr:col>
      <xdr:colOff>568325</xdr:colOff>
      <xdr:row>71</xdr:row>
      <xdr:rowOff>171259</xdr:rowOff>
    </xdr:to>
    <xdr:sp macro="" textlink="">
      <xdr:nvSpPr>
        <xdr:cNvPr id="627" name="円/楕円 626"/>
        <xdr:cNvSpPr/>
      </xdr:nvSpPr>
      <xdr:spPr>
        <a:xfrm>
          <a:off x="16268700" y="1224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156036</xdr:rowOff>
    </xdr:from>
    <xdr:ext cx="534377" cy="259045"/>
    <xdr:sp macro="" textlink="">
      <xdr:nvSpPr>
        <xdr:cNvPr id="628" name="公債費該当値テキスト"/>
        <xdr:cNvSpPr txBox="1"/>
      </xdr:nvSpPr>
      <xdr:spPr>
        <a:xfrm>
          <a:off x="16370300" y="1215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68,010</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163785</xdr:rowOff>
    </xdr:from>
    <xdr:to>
      <xdr:col>22</xdr:col>
      <xdr:colOff>415925</xdr:colOff>
      <xdr:row>71</xdr:row>
      <xdr:rowOff>93935</xdr:rowOff>
    </xdr:to>
    <xdr:sp macro="" textlink="">
      <xdr:nvSpPr>
        <xdr:cNvPr id="629" name="円/楕円 628"/>
        <xdr:cNvSpPr/>
      </xdr:nvSpPr>
      <xdr:spPr>
        <a:xfrm>
          <a:off x="15430500" y="1216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69</xdr:row>
      <xdr:rowOff>110462</xdr:rowOff>
    </xdr:from>
    <xdr:ext cx="534377" cy="259045"/>
    <xdr:sp macro="" textlink="">
      <xdr:nvSpPr>
        <xdr:cNvPr id="630" name="テキスト ボックス 629"/>
        <xdr:cNvSpPr txBox="1"/>
      </xdr:nvSpPr>
      <xdr:spPr>
        <a:xfrm>
          <a:off x="15214111" y="119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72,069</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137116</xdr:rowOff>
    </xdr:from>
    <xdr:to>
      <xdr:col>21</xdr:col>
      <xdr:colOff>212725</xdr:colOff>
      <xdr:row>71</xdr:row>
      <xdr:rowOff>67266</xdr:rowOff>
    </xdr:to>
    <xdr:sp macro="" textlink="">
      <xdr:nvSpPr>
        <xdr:cNvPr id="631" name="円/楕円 630"/>
        <xdr:cNvSpPr/>
      </xdr:nvSpPr>
      <xdr:spPr>
        <a:xfrm>
          <a:off x="14541500" y="1213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83793</xdr:rowOff>
    </xdr:from>
    <xdr:ext cx="534377" cy="259045"/>
    <xdr:sp macro="" textlink="">
      <xdr:nvSpPr>
        <xdr:cNvPr id="632" name="テキスト ボックス 631"/>
        <xdr:cNvSpPr txBox="1"/>
      </xdr:nvSpPr>
      <xdr:spPr>
        <a:xfrm>
          <a:off x="14325111" y="1191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73,469</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113494</xdr:rowOff>
    </xdr:from>
    <xdr:to>
      <xdr:col>20</xdr:col>
      <xdr:colOff>9525</xdr:colOff>
      <xdr:row>71</xdr:row>
      <xdr:rowOff>43644</xdr:rowOff>
    </xdr:to>
    <xdr:sp macro="" textlink="">
      <xdr:nvSpPr>
        <xdr:cNvPr id="633" name="円/楕円 632"/>
        <xdr:cNvSpPr/>
      </xdr:nvSpPr>
      <xdr:spPr>
        <a:xfrm>
          <a:off x="13652500" y="1211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60171</xdr:rowOff>
    </xdr:from>
    <xdr:ext cx="534377" cy="259045"/>
    <xdr:sp macro="" textlink="">
      <xdr:nvSpPr>
        <xdr:cNvPr id="634" name="テキスト ボックス 633"/>
        <xdr:cNvSpPr txBox="1"/>
      </xdr:nvSpPr>
      <xdr:spPr>
        <a:xfrm>
          <a:off x="13436111" y="1189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74,709</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72613</xdr:rowOff>
    </xdr:from>
    <xdr:to>
      <xdr:col>18</xdr:col>
      <xdr:colOff>492125</xdr:colOff>
      <xdr:row>71</xdr:row>
      <xdr:rowOff>2763</xdr:rowOff>
    </xdr:to>
    <xdr:sp macro="" textlink="">
      <xdr:nvSpPr>
        <xdr:cNvPr id="635" name="円/楕円 634"/>
        <xdr:cNvSpPr/>
      </xdr:nvSpPr>
      <xdr:spPr>
        <a:xfrm>
          <a:off x="12763500" y="1207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19290</xdr:rowOff>
    </xdr:from>
    <xdr:ext cx="534377" cy="259045"/>
    <xdr:sp macro="" textlink="">
      <xdr:nvSpPr>
        <xdr:cNvPr id="636" name="テキスト ボックス 635"/>
        <xdr:cNvSpPr txBox="1"/>
      </xdr:nvSpPr>
      <xdr:spPr>
        <a:xfrm>
          <a:off x="12547111" y="1184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7" name="直線コネクタ 64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8" name="テキスト ボックス 64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9" name="直線コネクタ 64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144434</xdr:rowOff>
    </xdr:from>
    <xdr:ext cx="467179" cy="259045"/>
    <xdr:sp macro="" textlink="">
      <xdr:nvSpPr>
        <xdr:cNvPr id="650" name="テキスト ボックス 64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1" name="直線コネクタ 65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94</xdr:row>
      <xdr:rowOff>160763</xdr:rowOff>
    </xdr:from>
    <xdr:ext cx="467179" cy="259045"/>
    <xdr:sp macro="" textlink="">
      <xdr:nvSpPr>
        <xdr:cNvPr id="652" name="テキスト ボックス 65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3" name="直線コネクタ 65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5641</xdr:rowOff>
    </xdr:from>
    <xdr:ext cx="467179" cy="259045"/>
    <xdr:sp macro="" textlink="">
      <xdr:nvSpPr>
        <xdr:cNvPr id="654" name="テキスト ボックス 65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5" name="直線コネクタ 65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6" name="テキスト ボックス 65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7" name="直線コネクタ 65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58" name="テキスト ボックス 65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78631</xdr:rowOff>
    </xdr:from>
    <xdr:to>
      <xdr:col>23</xdr:col>
      <xdr:colOff>516889</xdr:colOff>
      <xdr:row>99</xdr:row>
      <xdr:rowOff>97464</xdr:rowOff>
    </xdr:to>
    <xdr:cxnSp macro="">
      <xdr:nvCxnSpPr>
        <xdr:cNvPr id="662" name="直線コネクタ 661"/>
        <xdr:cNvCxnSpPr/>
      </xdr:nvCxnSpPr>
      <xdr:spPr>
        <a:xfrm flipV="1">
          <a:off x="16317595" y="15509131"/>
          <a:ext cx="1269" cy="1561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101291</xdr:rowOff>
    </xdr:from>
    <xdr:ext cx="313932" cy="259045"/>
    <xdr:sp macro="" textlink="">
      <xdr:nvSpPr>
        <xdr:cNvPr id="663" name="積立金最小値テキスト"/>
        <xdr:cNvSpPr txBox="1"/>
      </xdr:nvSpPr>
      <xdr:spPr>
        <a:xfrm>
          <a:off x="16370300" y="1707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99</xdr:row>
      <xdr:rowOff>97464</xdr:rowOff>
    </xdr:from>
    <xdr:to>
      <xdr:col>23</xdr:col>
      <xdr:colOff>606425</xdr:colOff>
      <xdr:row>99</xdr:row>
      <xdr:rowOff>97464</xdr:rowOff>
    </xdr:to>
    <xdr:cxnSp macro="">
      <xdr:nvCxnSpPr>
        <xdr:cNvPr id="664" name="直線コネクタ 663"/>
        <xdr:cNvCxnSpPr/>
      </xdr:nvCxnSpPr>
      <xdr:spPr>
        <a:xfrm>
          <a:off x="16230600" y="1707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25308</xdr:rowOff>
    </xdr:from>
    <xdr:ext cx="534377" cy="259045"/>
    <xdr:sp macro="" textlink="">
      <xdr:nvSpPr>
        <xdr:cNvPr id="665" name="積立金最大値テキスト"/>
        <xdr:cNvSpPr txBox="1"/>
      </xdr:nvSpPr>
      <xdr:spPr>
        <a:xfrm>
          <a:off x="16370300" y="152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90</xdr:row>
      <xdr:rowOff>78631</xdr:rowOff>
    </xdr:from>
    <xdr:to>
      <xdr:col>23</xdr:col>
      <xdr:colOff>606425</xdr:colOff>
      <xdr:row>90</xdr:row>
      <xdr:rowOff>78631</xdr:rowOff>
    </xdr:to>
    <xdr:cxnSp macro="">
      <xdr:nvCxnSpPr>
        <xdr:cNvPr id="666" name="直線コネクタ 665"/>
        <xdr:cNvCxnSpPr/>
      </xdr:nvCxnSpPr>
      <xdr:spPr>
        <a:xfrm>
          <a:off x="16230600" y="15509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82333</xdr:rowOff>
    </xdr:from>
    <xdr:to>
      <xdr:col>23</xdr:col>
      <xdr:colOff>517525</xdr:colOff>
      <xdr:row>97</xdr:row>
      <xdr:rowOff>88973</xdr:rowOff>
    </xdr:to>
    <xdr:cxnSp macro="">
      <xdr:nvCxnSpPr>
        <xdr:cNvPr id="667" name="直線コネクタ 666"/>
        <xdr:cNvCxnSpPr/>
      </xdr:nvCxnSpPr>
      <xdr:spPr>
        <a:xfrm>
          <a:off x="15481300" y="16712983"/>
          <a:ext cx="8382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136706</xdr:rowOff>
    </xdr:from>
    <xdr:ext cx="469744" cy="259045"/>
    <xdr:sp macro="" textlink="">
      <xdr:nvSpPr>
        <xdr:cNvPr id="668" name="積立金平均値テキスト"/>
        <xdr:cNvSpPr txBox="1"/>
      </xdr:nvSpPr>
      <xdr:spPr>
        <a:xfrm>
          <a:off x="16370300" y="16253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113829</xdr:rowOff>
    </xdr:from>
    <xdr:to>
      <xdr:col>23</xdr:col>
      <xdr:colOff>568325</xdr:colOff>
      <xdr:row>96</xdr:row>
      <xdr:rowOff>43979</xdr:rowOff>
    </xdr:to>
    <xdr:sp macro="" textlink="">
      <xdr:nvSpPr>
        <xdr:cNvPr id="669" name="フローチャート : 判断 668"/>
        <xdr:cNvSpPr/>
      </xdr:nvSpPr>
      <xdr:spPr>
        <a:xfrm>
          <a:off x="16268700" y="1640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46627</xdr:rowOff>
    </xdr:from>
    <xdr:to>
      <xdr:col>22</xdr:col>
      <xdr:colOff>365125</xdr:colOff>
      <xdr:row>97</xdr:row>
      <xdr:rowOff>82333</xdr:rowOff>
    </xdr:to>
    <xdr:cxnSp macro="">
      <xdr:nvCxnSpPr>
        <xdr:cNvPr id="670" name="直線コネクタ 669"/>
        <xdr:cNvCxnSpPr/>
      </xdr:nvCxnSpPr>
      <xdr:spPr>
        <a:xfrm>
          <a:off x="14592300" y="16677277"/>
          <a:ext cx="889000" cy="3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108494</xdr:rowOff>
    </xdr:from>
    <xdr:to>
      <xdr:col>22</xdr:col>
      <xdr:colOff>415925</xdr:colOff>
      <xdr:row>95</xdr:row>
      <xdr:rowOff>38644</xdr:rowOff>
    </xdr:to>
    <xdr:sp macro="" textlink="">
      <xdr:nvSpPr>
        <xdr:cNvPr id="671" name="フローチャート : 判断 670"/>
        <xdr:cNvSpPr/>
      </xdr:nvSpPr>
      <xdr:spPr>
        <a:xfrm>
          <a:off x="15430500" y="1622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93</xdr:row>
      <xdr:rowOff>55171</xdr:rowOff>
    </xdr:from>
    <xdr:ext cx="469744" cy="259045"/>
    <xdr:sp macro="" textlink="">
      <xdr:nvSpPr>
        <xdr:cNvPr id="672" name="テキスト ボックス 671"/>
        <xdr:cNvSpPr txBox="1"/>
      </xdr:nvSpPr>
      <xdr:spPr>
        <a:xfrm>
          <a:off x="15246427" y="1600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22896</xdr:rowOff>
    </xdr:from>
    <xdr:to>
      <xdr:col>21</xdr:col>
      <xdr:colOff>161925</xdr:colOff>
      <xdr:row>97</xdr:row>
      <xdr:rowOff>46627</xdr:rowOff>
    </xdr:to>
    <xdr:cxnSp macro="">
      <xdr:nvCxnSpPr>
        <xdr:cNvPr id="673" name="直線コネクタ 672"/>
        <xdr:cNvCxnSpPr/>
      </xdr:nvCxnSpPr>
      <xdr:spPr>
        <a:xfrm>
          <a:off x="13703300" y="16482096"/>
          <a:ext cx="889000" cy="19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99351</xdr:rowOff>
    </xdr:from>
    <xdr:to>
      <xdr:col>21</xdr:col>
      <xdr:colOff>212725</xdr:colOff>
      <xdr:row>96</xdr:row>
      <xdr:rowOff>29501</xdr:rowOff>
    </xdr:to>
    <xdr:sp macro="" textlink="">
      <xdr:nvSpPr>
        <xdr:cNvPr id="674" name="フローチャート : 判断 673"/>
        <xdr:cNvSpPr/>
      </xdr:nvSpPr>
      <xdr:spPr>
        <a:xfrm>
          <a:off x="14541500" y="1638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46028</xdr:rowOff>
    </xdr:from>
    <xdr:ext cx="469744" cy="259045"/>
    <xdr:sp macro="" textlink="">
      <xdr:nvSpPr>
        <xdr:cNvPr id="675" name="テキスト ボックス 674"/>
        <xdr:cNvSpPr txBox="1"/>
      </xdr:nvSpPr>
      <xdr:spPr>
        <a:xfrm>
          <a:off x="14357427" y="1616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22896</xdr:rowOff>
    </xdr:from>
    <xdr:to>
      <xdr:col>19</xdr:col>
      <xdr:colOff>644525</xdr:colOff>
      <xdr:row>99</xdr:row>
      <xdr:rowOff>46627</xdr:rowOff>
    </xdr:to>
    <xdr:cxnSp macro="">
      <xdr:nvCxnSpPr>
        <xdr:cNvPr id="676" name="直線コネクタ 675"/>
        <xdr:cNvCxnSpPr/>
      </xdr:nvCxnSpPr>
      <xdr:spPr>
        <a:xfrm flipV="1">
          <a:off x="12814300" y="16482096"/>
          <a:ext cx="889000" cy="53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128524</xdr:rowOff>
    </xdr:from>
    <xdr:to>
      <xdr:col>20</xdr:col>
      <xdr:colOff>9525</xdr:colOff>
      <xdr:row>95</xdr:row>
      <xdr:rowOff>58674</xdr:rowOff>
    </xdr:to>
    <xdr:sp macro="" textlink="">
      <xdr:nvSpPr>
        <xdr:cNvPr id="677" name="フローチャート : 判断 676"/>
        <xdr:cNvSpPr/>
      </xdr:nvSpPr>
      <xdr:spPr>
        <a:xfrm>
          <a:off x="13652500" y="1624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93</xdr:row>
      <xdr:rowOff>75201</xdr:rowOff>
    </xdr:from>
    <xdr:ext cx="469744" cy="259045"/>
    <xdr:sp macro="" textlink="">
      <xdr:nvSpPr>
        <xdr:cNvPr id="678" name="テキスト ボックス 677"/>
        <xdr:cNvSpPr txBox="1"/>
      </xdr:nvSpPr>
      <xdr:spPr>
        <a:xfrm>
          <a:off x="13468427" y="1602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80953</xdr:rowOff>
    </xdr:from>
    <xdr:to>
      <xdr:col>18</xdr:col>
      <xdr:colOff>492125</xdr:colOff>
      <xdr:row>96</xdr:row>
      <xdr:rowOff>11103</xdr:rowOff>
    </xdr:to>
    <xdr:sp macro="" textlink="">
      <xdr:nvSpPr>
        <xdr:cNvPr id="679" name="フローチャート : 判断 678"/>
        <xdr:cNvSpPr/>
      </xdr:nvSpPr>
      <xdr:spPr>
        <a:xfrm>
          <a:off x="12763500" y="1636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27630</xdr:rowOff>
    </xdr:from>
    <xdr:ext cx="469744" cy="259045"/>
    <xdr:sp macro="" textlink="">
      <xdr:nvSpPr>
        <xdr:cNvPr id="680" name="テキスト ボックス 679"/>
        <xdr:cNvSpPr txBox="1"/>
      </xdr:nvSpPr>
      <xdr:spPr>
        <a:xfrm>
          <a:off x="12579427" y="1614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38173</xdr:rowOff>
    </xdr:from>
    <xdr:to>
      <xdr:col>23</xdr:col>
      <xdr:colOff>568325</xdr:colOff>
      <xdr:row>97</xdr:row>
      <xdr:rowOff>139773</xdr:rowOff>
    </xdr:to>
    <xdr:sp macro="" textlink="">
      <xdr:nvSpPr>
        <xdr:cNvPr id="686" name="円/楕円 685"/>
        <xdr:cNvSpPr/>
      </xdr:nvSpPr>
      <xdr:spPr>
        <a:xfrm>
          <a:off x="16268700" y="1666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16600</xdr:rowOff>
    </xdr:from>
    <xdr:ext cx="469744" cy="259045"/>
    <xdr:sp macro="" textlink="">
      <xdr:nvSpPr>
        <xdr:cNvPr id="687" name="積立金該当値テキスト"/>
        <xdr:cNvSpPr txBox="1"/>
      </xdr:nvSpPr>
      <xdr:spPr>
        <a:xfrm>
          <a:off x="16370300" y="1664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31533</xdr:rowOff>
    </xdr:from>
    <xdr:to>
      <xdr:col>22</xdr:col>
      <xdr:colOff>415925</xdr:colOff>
      <xdr:row>97</xdr:row>
      <xdr:rowOff>133133</xdr:rowOff>
    </xdr:to>
    <xdr:sp macro="" textlink="">
      <xdr:nvSpPr>
        <xdr:cNvPr id="688" name="円/楕円 687"/>
        <xdr:cNvSpPr/>
      </xdr:nvSpPr>
      <xdr:spPr>
        <a:xfrm>
          <a:off x="15430500" y="1666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124260</xdr:rowOff>
    </xdr:from>
    <xdr:ext cx="469744" cy="259045"/>
    <xdr:sp macro="" textlink="">
      <xdr:nvSpPr>
        <xdr:cNvPr id="689" name="テキスト ボックス 688"/>
        <xdr:cNvSpPr txBox="1"/>
      </xdr:nvSpPr>
      <xdr:spPr>
        <a:xfrm>
          <a:off x="15246427" y="1675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167277</xdr:rowOff>
    </xdr:from>
    <xdr:to>
      <xdr:col>21</xdr:col>
      <xdr:colOff>212725</xdr:colOff>
      <xdr:row>97</xdr:row>
      <xdr:rowOff>97427</xdr:rowOff>
    </xdr:to>
    <xdr:sp macro="" textlink="">
      <xdr:nvSpPr>
        <xdr:cNvPr id="690" name="円/楕円 689"/>
        <xdr:cNvSpPr/>
      </xdr:nvSpPr>
      <xdr:spPr>
        <a:xfrm>
          <a:off x="14541500" y="1662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88554</xdr:rowOff>
    </xdr:from>
    <xdr:ext cx="469744" cy="259045"/>
    <xdr:sp macro="" textlink="">
      <xdr:nvSpPr>
        <xdr:cNvPr id="691" name="テキスト ボックス 690"/>
        <xdr:cNvSpPr txBox="1"/>
      </xdr:nvSpPr>
      <xdr:spPr>
        <a:xfrm>
          <a:off x="14357427" y="1671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143546</xdr:rowOff>
    </xdr:from>
    <xdr:to>
      <xdr:col>20</xdr:col>
      <xdr:colOff>9525</xdr:colOff>
      <xdr:row>96</xdr:row>
      <xdr:rowOff>73696</xdr:rowOff>
    </xdr:to>
    <xdr:sp macro="" textlink="">
      <xdr:nvSpPr>
        <xdr:cNvPr id="692" name="円/楕円 691"/>
        <xdr:cNvSpPr/>
      </xdr:nvSpPr>
      <xdr:spPr>
        <a:xfrm>
          <a:off x="13652500" y="1643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64823</xdr:rowOff>
    </xdr:from>
    <xdr:ext cx="469744" cy="259045"/>
    <xdr:sp macro="" textlink="">
      <xdr:nvSpPr>
        <xdr:cNvPr id="693" name="テキスト ボックス 692"/>
        <xdr:cNvSpPr txBox="1"/>
      </xdr:nvSpPr>
      <xdr:spPr>
        <a:xfrm>
          <a:off x="13468427" y="1652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167277</xdr:rowOff>
    </xdr:from>
    <xdr:to>
      <xdr:col>18</xdr:col>
      <xdr:colOff>492125</xdr:colOff>
      <xdr:row>99</xdr:row>
      <xdr:rowOff>97427</xdr:rowOff>
    </xdr:to>
    <xdr:sp macro="" textlink="">
      <xdr:nvSpPr>
        <xdr:cNvPr id="694" name="円/楕円 693"/>
        <xdr:cNvSpPr/>
      </xdr:nvSpPr>
      <xdr:spPr>
        <a:xfrm>
          <a:off x="12763500" y="1696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88554</xdr:rowOff>
    </xdr:from>
    <xdr:ext cx="378565" cy="259045"/>
    <xdr:sp macro="" textlink="">
      <xdr:nvSpPr>
        <xdr:cNvPr id="695" name="テキスト ボックス 694"/>
        <xdr:cNvSpPr txBox="1"/>
      </xdr:nvSpPr>
      <xdr:spPr>
        <a:xfrm>
          <a:off x="12625017" y="17062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9" name="テキスト ボックス 70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1" name="テキスト ボックス 71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3" name="テキスト ボックス 71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5" name="テキスト ボックス 71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61649</xdr:rowOff>
    </xdr:from>
    <xdr:to>
      <xdr:col>32</xdr:col>
      <xdr:colOff>186689</xdr:colOff>
      <xdr:row>39</xdr:row>
      <xdr:rowOff>98878</xdr:rowOff>
    </xdr:to>
    <xdr:cxnSp macro="">
      <xdr:nvCxnSpPr>
        <xdr:cNvPr id="721" name="直線コネクタ 720"/>
        <xdr:cNvCxnSpPr/>
      </xdr:nvCxnSpPr>
      <xdr:spPr>
        <a:xfrm flipV="1">
          <a:off x="22159595" y="5376599"/>
          <a:ext cx="1269"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8326</xdr:rowOff>
    </xdr:from>
    <xdr:ext cx="469744" cy="259045"/>
    <xdr:sp macro="" textlink="">
      <xdr:nvSpPr>
        <xdr:cNvPr id="724" name="投資及び出資金最大値テキスト"/>
        <xdr:cNvSpPr txBox="1"/>
      </xdr:nvSpPr>
      <xdr:spPr>
        <a:xfrm>
          <a:off x="22212300" y="51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31</xdr:row>
      <xdr:rowOff>61649</xdr:rowOff>
    </xdr:from>
    <xdr:to>
      <xdr:col>32</xdr:col>
      <xdr:colOff>276225</xdr:colOff>
      <xdr:row>31</xdr:row>
      <xdr:rowOff>61649</xdr:rowOff>
    </xdr:to>
    <xdr:cxnSp macro="">
      <xdr:nvCxnSpPr>
        <xdr:cNvPr id="725" name="直線コネクタ 724"/>
        <xdr:cNvCxnSpPr/>
      </xdr:nvCxnSpPr>
      <xdr:spPr>
        <a:xfrm>
          <a:off x="22072600" y="537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7438</xdr:rowOff>
    </xdr:from>
    <xdr:to>
      <xdr:col>32</xdr:col>
      <xdr:colOff>187325</xdr:colOff>
      <xdr:row>39</xdr:row>
      <xdr:rowOff>9398</xdr:rowOff>
    </xdr:to>
    <xdr:cxnSp macro="">
      <xdr:nvCxnSpPr>
        <xdr:cNvPr id="726" name="直線コネクタ 725"/>
        <xdr:cNvCxnSpPr/>
      </xdr:nvCxnSpPr>
      <xdr:spPr>
        <a:xfrm flipV="1">
          <a:off x="21323300" y="6693988"/>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26542</xdr:rowOff>
    </xdr:from>
    <xdr:ext cx="469744" cy="259045"/>
    <xdr:sp macro="" textlink="">
      <xdr:nvSpPr>
        <xdr:cNvPr id="727" name="投資及び出資金平均値テキスト"/>
        <xdr:cNvSpPr txBox="1"/>
      </xdr:nvSpPr>
      <xdr:spPr>
        <a:xfrm>
          <a:off x="22212300" y="6370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28" name="フローチャート : 判断 727"/>
        <xdr:cNvSpPr/>
      </xdr:nvSpPr>
      <xdr:spPr>
        <a:xfrm>
          <a:off x="221107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8745</xdr:rowOff>
    </xdr:from>
    <xdr:to>
      <xdr:col>31</xdr:col>
      <xdr:colOff>34925</xdr:colOff>
      <xdr:row>39</xdr:row>
      <xdr:rowOff>9398</xdr:rowOff>
    </xdr:to>
    <xdr:cxnSp macro="">
      <xdr:nvCxnSpPr>
        <xdr:cNvPr id="729" name="直線コネクタ 728"/>
        <xdr:cNvCxnSpPr/>
      </xdr:nvCxnSpPr>
      <xdr:spPr>
        <a:xfrm>
          <a:off x="20434300" y="6695295"/>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30" name="フローチャート : 判断 729"/>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113464</xdr:rowOff>
    </xdr:from>
    <xdr:ext cx="469744" cy="259045"/>
    <xdr:sp macro="" textlink="">
      <xdr:nvSpPr>
        <xdr:cNvPr id="731" name="テキスト ボックス 730"/>
        <xdr:cNvSpPr txBox="1"/>
      </xdr:nvSpPr>
      <xdr:spPr>
        <a:xfrm>
          <a:off x="21088427"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147864</xdr:rowOff>
    </xdr:from>
    <xdr:to>
      <xdr:col>29</xdr:col>
      <xdr:colOff>517525</xdr:colOff>
      <xdr:row>39</xdr:row>
      <xdr:rowOff>8745</xdr:rowOff>
    </xdr:to>
    <xdr:cxnSp macro="">
      <xdr:nvCxnSpPr>
        <xdr:cNvPr id="732" name="直線コネクタ 731"/>
        <xdr:cNvCxnSpPr/>
      </xdr:nvCxnSpPr>
      <xdr:spPr>
        <a:xfrm>
          <a:off x="19545300" y="6320064"/>
          <a:ext cx="889000" cy="37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3" name="フローチャート : 判断 732"/>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14676</xdr:rowOff>
    </xdr:from>
    <xdr:ext cx="378565" cy="259045"/>
    <xdr:sp macro="" textlink="">
      <xdr:nvSpPr>
        <xdr:cNvPr id="734" name="テキスト ボックス 733"/>
        <xdr:cNvSpPr txBox="1"/>
      </xdr:nvSpPr>
      <xdr:spPr>
        <a:xfrm>
          <a:off x="20245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147864</xdr:rowOff>
    </xdr:from>
    <xdr:to>
      <xdr:col>28</xdr:col>
      <xdr:colOff>314325</xdr:colOff>
      <xdr:row>36</xdr:row>
      <xdr:rowOff>154559</xdr:rowOff>
    </xdr:to>
    <xdr:cxnSp macro="">
      <xdr:nvCxnSpPr>
        <xdr:cNvPr id="735" name="直線コネクタ 734"/>
        <xdr:cNvCxnSpPr/>
      </xdr:nvCxnSpPr>
      <xdr:spPr>
        <a:xfrm flipV="1">
          <a:off x="18656300" y="6320064"/>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6" name="フローチャート : 判断 735"/>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155338</xdr:rowOff>
    </xdr:from>
    <xdr:ext cx="378565" cy="259045"/>
    <xdr:sp macro="" textlink="">
      <xdr:nvSpPr>
        <xdr:cNvPr id="737" name="テキスト ボックス 736"/>
        <xdr:cNvSpPr txBox="1"/>
      </xdr:nvSpPr>
      <xdr:spPr>
        <a:xfrm>
          <a:off x="19356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8" name="フローチャート : 判断 737"/>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156154</xdr:rowOff>
    </xdr:from>
    <xdr:ext cx="378565" cy="259045"/>
    <xdr:sp macro="" textlink="">
      <xdr:nvSpPr>
        <xdr:cNvPr id="739" name="テキスト ボックス 738"/>
        <xdr:cNvSpPr txBox="1"/>
      </xdr:nvSpPr>
      <xdr:spPr>
        <a:xfrm>
          <a:off x="18467017" y="667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128088</xdr:rowOff>
    </xdr:from>
    <xdr:to>
      <xdr:col>32</xdr:col>
      <xdr:colOff>238125</xdr:colOff>
      <xdr:row>39</xdr:row>
      <xdr:rowOff>58238</xdr:rowOff>
    </xdr:to>
    <xdr:sp macro="" textlink="">
      <xdr:nvSpPr>
        <xdr:cNvPr id="745" name="円/楕円 744"/>
        <xdr:cNvSpPr/>
      </xdr:nvSpPr>
      <xdr:spPr>
        <a:xfrm>
          <a:off x="22110700" y="664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43015</xdr:rowOff>
    </xdr:from>
    <xdr:ext cx="378565" cy="259045"/>
    <xdr:sp macro="" textlink="">
      <xdr:nvSpPr>
        <xdr:cNvPr id="746" name="投資及び出資金該当値テキスト"/>
        <xdr:cNvSpPr txBox="1"/>
      </xdr:nvSpPr>
      <xdr:spPr>
        <a:xfrm>
          <a:off x="22212300" y="6558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130048</xdr:rowOff>
    </xdr:from>
    <xdr:to>
      <xdr:col>31</xdr:col>
      <xdr:colOff>85725</xdr:colOff>
      <xdr:row>39</xdr:row>
      <xdr:rowOff>60198</xdr:rowOff>
    </xdr:to>
    <xdr:sp macro="" textlink="">
      <xdr:nvSpPr>
        <xdr:cNvPr id="747" name="円/楕円 746"/>
        <xdr:cNvSpPr/>
      </xdr:nvSpPr>
      <xdr:spPr>
        <a:xfrm>
          <a:off x="21272500" y="66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51325</xdr:rowOff>
    </xdr:from>
    <xdr:ext cx="378565" cy="259045"/>
    <xdr:sp macro="" textlink="">
      <xdr:nvSpPr>
        <xdr:cNvPr id="748" name="テキスト ボックス 747"/>
        <xdr:cNvSpPr txBox="1"/>
      </xdr:nvSpPr>
      <xdr:spPr>
        <a:xfrm>
          <a:off x="21134017" y="6737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129395</xdr:rowOff>
    </xdr:from>
    <xdr:to>
      <xdr:col>29</xdr:col>
      <xdr:colOff>568325</xdr:colOff>
      <xdr:row>39</xdr:row>
      <xdr:rowOff>59545</xdr:rowOff>
    </xdr:to>
    <xdr:sp macro="" textlink="">
      <xdr:nvSpPr>
        <xdr:cNvPr id="749" name="円/楕円 748"/>
        <xdr:cNvSpPr/>
      </xdr:nvSpPr>
      <xdr:spPr>
        <a:xfrm>
          <a:off x="20383500" y="664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50672</xdr:rowOff>
    </xdr:from>
    <xdr:ext cx="378565" cy="259045"/>
    <xdr:sp macro="" textlink="">
      <xdr:nvSpPr>
        <xdr:cNvPr id="750" name="テキスト ボックス 749"/>
        <xdr:cNvSpPr txBox="1"/>
      </xdr:nvSpPr>
      <xdr:spPr>
        <a:xfrm>
          <a:off x="20245017" y="673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97064</xdr:rowOff>
    </xdr:from>
    <xdr:to>
      <xdr:col>28</xdr:col>
      <xdr:colOff>365125</xdr:colOff>
      <xdr:row>37</xdr:row>
      <xdr:rowOff>27214</xdr:rowOff>
    </xdr:to>
    <xdr:sp macro="" textlink="">
      <xdr:nvSpPr>
        <xdr:cNvPr id="751" name="円/楕円 750"/>
        <xdr:cNvSpPr/>
      </xdr:nvSpPr>
      <xdr:spPr>
        <a:xfrm>
          <a:off x="19494500" y="62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43741</xdr:rowOff>
    </xdr:from>
    <xdr:ext cx="469744" cy="259045"/>
    <xdr:sp macro="" textlink="">
      <xdr:nvSpPr>
        <xdr:cNvPr id="752" name="テキスト ボックス 751"/>
        <xdr:cNvSpPr txBox="1"/>
      </xdr:nvSpPr>
      <xdr:spPr>
        <a:xfrm>
          <a:off x="19310427" y="604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103759</xdr:rowOff>
    </xdr:from>
    <xdr:to>
      <xdr:col>27</xdr:col>
      <xdr:colOff>161925</xdr:colOff>
      <xdr:row>37</xdr:row>
      <xdr:rowOff>33909</xdr:rowOff>
    </xdr:to>
    <xdr:sp macro="" textlink="">
      <xdr:nvSpPr>
        <xdr:cNvPr id="753" name="円/楕円 752"/>
        <xdr:cNvSpPr/>
      </xdr:nvSpPr>
      <xdr:spPr>
        <a:xfrm>
          <a:off x="18605500" y="62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50436</xdr:rowOff>
    </xdr:from>
    <xdr:ext cx="469744" cy="259045"/>
    <xdr:sp macro="" textlink="">
      <xdr:nvSpPr>
        <xdr:cNvPr id="754" name="テキスト ボックス 753"/>
        <xdr:cNvSpPr txBox="1"/>
      </xdr:nvSpPr>
      <xdr:spPr>
        <a:xfrm>
          <a:off x="18421427" y="605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76" name="直線コネクタ 775"/>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79" name="貸付金最大値テキスト"/>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80" name="直線コネクタ 779"/>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28692</xdr:rowOff>
    </xdr:from>
    <xdr:to>
      <xdr:col>32</xdr:col>
      <xdr:colOff>187325</xdr:colOff>
      <xdr:row>56</xdr:row>
      <xdr:rowOff>88654</xdr:rowOff>
    </xdr:to>
    <xdr:cxnSp macro="">
      <xdr:nvCxnSpPr>
        <xdr:cNvPr id="781" name="直線コネクタ 780"/>
        <xdr:cNvCxnSpPr/>
      </xdr:nvCxnSpPr>
      <xdr:spPr>
        <a:xfrm>
          <a:off x="21323300" y="9629892"/>
          <a:ext cx="838200" cy="5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74825</xdr:rowOff>
    </xdr:from>
    <xdr:ext cx="469744" cy="259045"/>
    <xdr:sp macro="" textlink="">
      <xdr:nvSpPr>
        <xdr:cNvPr id="782" name="貸付金平均値テキスト"/>
        <xdr:cNvSpPr txBox="1"/>
      </xdr:nvSpPr>
      <xdr:spPr>
        <a:xfrm>
          <a:off x="22212300" y="9847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83" name="フローチャート : 判断 782"/>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167841</xdr:rowOff>
    </xdr:from>
    <xdr:to>
      <xdr:col>31</xdr:col>
      <xdr:colOff>34925</xdr:colOff>
      <xdr:row>56</xdr:row>
      <xdr:rowOff>28692</xdr:rowOff>
    </xdr:to>
    <xdr:cxnSp macro="">
      <xdr:nvCxnSpPr>
        <xdr:cNvPr id="784" name="直線コネクタ 783"/>
        <xdr:cNvCxnSpPr/>
      </xdr:nvCxnSpPr>
      <xdr:spPr>
        <a:xfrm>
          <a:off x="20434300" y="9597591"/>
          <a:ext cx="889000" cy="3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85" name="フローチャート : 判断 784"/>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159430</xdr:rowOff>
    </xdr:from>
    <xdr:ext cx="469744" cy="259045"/>
    <xdr:sp macro="" textlink="">
      <xdr:nvSpPr>
        <xdr:cNvPr id="786" name="テキスト ボックス 785"/>
        <xdr:cNvSpPr txBox="1"/>
      </xdr:nvSpPr>
      <xdr:spPr>
        <a:xfrm>
          <a:off x="21088427" y="993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108016</xdr:rowOff>
    </xdr:from>
    <xdr:to>
      <xdr:col>29</xdr:col>
      <xdr:colOff>517525</xdr:colOff>
      <xdr:row>55</xdr:row>
      <xdr:rowOff>167841</xdr:rowOff>
    </xdr:to>
    <xdr:cxnSp macro="">
      <xdr:nvCxnSpPr>
        <xdr:cNvPr id="787" name="直線コネクタ 786"/>
        <xdr:cNvCxnSpPr/>
      </xdr:nvCxnSpPr>
      <xdr:spPr>
        <a:xfrm>
          <a:off x="19545300" y="9537766"/>
          <a:ext cx="889000" cy="5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88" name="フローチャート : 判断 787"/>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153692</xdr:rowOff>
    </xdr:from>
    <xdr:ext cx="469744" cy="259045"/>
    <xdr:sp macro="" textlink="">
      <xdr:nvSpPr>
        <xdr:cNvPr id="789" name="テキスト ボックス 788"/>
        <xdr:cNvSpPr txBox="1"/>
      </xdr:nvSpPr>
      <xdr:spPr>
        <a:xfrm>
          <a:off x="20199427" y="99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108016</xdr:rowOff>
    </xdr:from>
    <xdr:to>
      <xdr:col>28</xdr:col>
      <xdr:colOff>314325</xdr:colOff>
      <xdr:row>55</xdr:row>
      <xdr:rowOff>132019</xdr:rowOff>
    </xdr:to>
    <xdr:cxnSp macro="">
      <xdr:nvCxnSpPr>
        <xdr:cNvPr id="790" name="直線コネクタ 789"/>
        <xdr:cNvCxnSpPr/>
      </xdr:nvCxnSpPr>
      <xdr:spPr>
        <a:xfrm flipV="1">
          <a:off x="18656300" y="953776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91" name="フローチャート : 判断 790"/>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146491</xdr:rowOff>
    </xdr:from>
    <xdr:ext cx="469744" cy="259045"/>
    <xdr:sp macro="" textlink="">
      <xdr:nvSpPr>
        <xdr:cNvPr id="792" name="テキスト ボックス 791"/>
        <xdr:cNvSpPr txBox="1"/>
      </xdr:nvSpPr>
      <xdr:spPr>
        <a:xfrm>
          <a:off x="19310427" y="99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93" name="フローチャート : 判断 792"/>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123220</xdr:rowOff>
    </xdr:from>
    <xdr:ext cx="534377" cy="259045"/>
    <xdr:sp macro="" textlink="">
      <xdr:nvSpPr>
        <xdr:cNvPr id="794" name="テキスト ボックス 793"/>
        <xdr:cNvSpPr txBox="1"/>
      </xdr:nvSpPr>
      <xdr:spPr>
        <a:xfrm>
          <a:off x="18389111" y="98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37854</xdr:rowOff>
    </xdr:from>
    <xdr:to>
      <xdr:col>32</xdr:col>
      <xdr:colOff>238125</xdr:colOff>
      <xdr:row>56</xdr:row>
      <xdr:rowOff>139454</xdr:rowOff>
    </xdr:to>
    <xdr:sp macro="" textlink="">
      <xdr:nvSpPr>
        <xdr:cNvPr id="800" name="円/楕円 799"/>
        <xdr:cNvSpPr/>
      </xdr:nvSpPr>
      <xdr:spPr>
        <a:xfrm>
          <a:off x="22110700" y="963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60731</xdr:rowOff>
    </xdr:from>
    <xdr:ext cx="534377" cy="259045"/>
    <xdr:sp macro="" textlink="">
      <xdr:nvSpPr>
        <xdr:cNvPr id="801" name="貸付金該当値テキスト"/>
        <xdr:cNvSpPr txBox="1"/>
      </xdr:nvSpPr>
      <xdr:spPr>
        <a:xfrm>
          <a:off x="22212300" y="949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17,233</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149342</xdr:rowOff>
    </xdr:from>
    <xdr:to>
      <xdr:col>31</xdr:col>
      <xdr:colOff>85725</xdr:colOff>
      <xdr:row>56</xdr:row>
      <xdr:rowOff>79492</xdr:rowOff>
    </xdr:to>
    <xdr:sp macro="" textlink="">
      <xdr:nvSpPr>
        <xdr:cNvPr id="802" name="円/楕円 801"/>
        <xdr:cNvSpPr/>
      </xdr:nvSpPr>
      <xdr:spPr>
        <a:xfrm>
          <a:off x="21272500" y="957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96019</xdr:rowOff>
    </xdr:from>
    <xdr:ext cx="534377" cy="259045"/>
    <xdr:sp macro="" textlink="">
      <xdr:nvSpPr>
        <xdr:cNvPr id="803" name="テキスト ボックス 802"/>
        <xdr:cNvSpPr txBox="1"/>
      </xdr:nvSpPr>
      <xdr:spPr>
        <a:xfrm>
          <a:off x="21056111" y="93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19,856</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117041</xdr:rowOff>
    </xdr:from>
    <xdr:to>
      <xdr:col>29</xdr:col>
      <xdr:colOff>568325</xdr:colOff>
      <xdr:row>56</xdr:row>
      <xdr:rowOff>47191</xdr:rowOff>
    </xdr:to>
    <xdr:sp macro="" textlink="">
      <xdr:nvSpPr>
        <xdr:cNvPr id="804" name="円/楕円 803"/>
        <xdr:cNvSpPr/>
      </xdr:nvSpPr>
      <xdr:spPr>
        <a:xfrm>
          <a:off x="20383500" y="954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63718</xdr:rowOff>
    </xdr:from>
    <xdr:ext cx="534377" cy="259045"/>
    <xdr:sp macro="" textlink="">
      <xdr:nvSpPr>
        <xdr:cNvPr id="805" name="テキスト ボックス 804"/>
        <xdr:cNvSpPr txBox="1"/>
      </xdr:nvSpPr>
      <xdr:spPr>
        <a:xfrm>
          <a:off x="20167111" y="932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21,269</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57216</xdr:rowOff>
    </xdr:from>
    <xdr:to>
      <xdr:col>28</xdr:col>
      <xdr:colOff>365125</xdr:colOff>
      <xdr:row>55</xdr:row>
      <xdr:rowOff>158816</xdr:rowOff>
    </xdr:to>
    <xdr:sp macro="" textlink="">
      <xdr:nvSpPr>
        <xdr:cNvPr id="806" name="円/楕円 805"/>
        <xdr:cNvSpPr/>
      </xdr:nvSpPr>
      <xdr:spPr>
        <a:xfrm>
          <a:off x="19494500" y="948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3893</xdr:rowOff>
    </xdr:from>
    <xdr:ext cx="534377" cy="259045"/>
    <xdr:sp macro="" textlink="">
      <xdr:nvSpPr>
        <xdr:cNvPr id="807" name="テキスト ボックス 806"/>
        <xdr:cNvSpPr txBox="1"/>
      </xdr:nvSpPr>
      <xdr:spPr>
        <a:xfrm>
          <a:off x="19278111" y="926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23,886</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81219</xdr:rowOff>
    </xdr:from>
    <xdr:to>
      <xdr:col>27</xdr:col>
      <xdr:colOff>161925</xdr:colOff>
      <xdr:row>56</xdr:row>
      <xdr:rowOff>11369</xdr:rowOff>
    </xdr:to>
    <xdr:sp macro="" textlink="">
      <xdr:nvSpPr>
        <xdr:cNvPr id="808" name="円/楕円 807"/>
        <xdr:cNvSpPr/>
      </xdr:nvSpPr>
      <xdr:spPr>
        <a:xfrm>
          <a:off x="18605500" y="95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27896</xdr:rowOff>
    </xdr:from>
    <xdr:ext cx="534377" cy="259045"/>
    <xdr:sp macro="" textlink="">
      <xdr:nvSpPr>
        <xdr:cNvPr id="809" name="テキスト ボックス 808"/>
        <xdr:cNvSpPr txBox="1"/>
      </xdr:nvSpPr>
      <xdr:spPr>
        <a:xfrm>
          <a:off x="18389111" y="92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0" name="テキスト ボックス 81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8" name="テキスト ボックス 82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30" name="テキスト ボックス 82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2" name="テキスト ボックス 83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34" name="直線コネクタ 833"/>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35" name="繰出金最小値テキスト"/>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36" name="直線コネクタ 835"/>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37" name="繰出金最大値テキスト"/>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38" name="直線コネクタ 837"/>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154787</xdr:rowOff>
    </xdr:from>
    <xdr:to>
      <xdr:col>32</xdr:col>
      <xdr:colOff>187325</xdr:colOff>
      <xdr:row>75</xdr:row>
      <xdr:rowOff>15722</xdr:rowOff>
    </xdr:to>
    <xdr:cxnSp macro="">
      <xdr:nvCxnSpPr>
        <xdr:cNvPr id="839" name="直線コネクタ 838"/>
        <xdr:cNvCxnSpPr/>
      </xdr:nvCxnSpPr>
      <xdr:spPr>
        <a:xfrm>
          <a:off x="21323300" y="12842087"/>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134841</xdr:rowOff>
    </xdr:from>
    <xdr:ext cx="534377" cy="259045"/>
    <xdr:sp macro="" textlink="">
      <xdr:nvSpPr>
        <xdr:cNvPr id="840" name="繰出金平均値テキスト"/>
        <xdr:cNvSpPr txBox="1"/>
      </xdr:nvSpPr>
      <xdr:spPr>
        <a:xfrm>
          <a:off x="22212300" y="12993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41" name="フローチャート : 判断 840"/>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150216</xdr:rowOff>
    </xdr:from>
    <xdr:to>
      <xdr:col>31</xdr:col>
      <xdr:colOff>34925</xdr:colOff>
      <xdr:row>74</xdr:row>
      <xdr:rowOff>154787</xdr:rowOff>
    </xdr:to>
    <xdr:cxnSp macro="">
      <xdr:nvCxnSpPr>
        <xdr:cNvPr id="842" name="直線コネクタ 841"/>
        <xdr:cNvCxnSpPr/>
      </xdr:nvCxnSpPr>
      <xdr:spPr>
        <a:xfrm>
          <a:off x="20434300" y="12837516"/>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43" name="フローチャート : 判断 842"/>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18750</xdr:rowOff>
    </xdr:from>
    <xdr:ext cx="534377" cy="259045"/>
    <xdr:sp macro="" textlink="">
      <xdr:nvSpPr>
        <xdr:cNvPr id="844" name="テキスト ボックス 843"/>
        <xdr:cNvSpPr txBox="1"/>
      </xdr:nvSpPr>
      <xdr:spPr>
        <a:xfrm>
          <a:off x="21056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150216</xdr:rowOff>
    </xdr:from>
    <xdr:to>
      <xdr:col>29</xdr:col>
      <xdr:colOff>517525</xdr:colOff>
      <xdr:row>75</xdr:row>
      <xdr:rowOff>170599</xdr:rowOff>
    </xdr:to>
    <xdr:cxnSp macro="">
      <xdr:nvCxnSpPr>
        <xdr:cNvPr id="845" name="直線コネクタ 844"/>
        <xdr:cNvCxnSpPr/>
      </xdr:nvCxnSpPr>
      <xdr:spPr>
        <a:xfrm flipV="1">
          <a:off x="19545300" y="12837516"/>
          <a:ext cx="889000" cy="19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46" name="フローチャート : 判断 845"/>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31399</xdr:rowOff>
    </xdr:from>
    <xdr:ext cx="534377" cy="259045"/>
    <xdr:sp macro="" textlink="">
      <xdr:nvSpPr>
        <xdr:cNvPr id="847" name="テキスト ボックス 846"/>
        <xdr:cNvSpPr txBox="1"/>
      </xdr:nvSpPr>
      <xdr:spPr>
        <a:xfrm>
          <a:off x="20167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70</xdr:row>
      <xdr:rowOff>93446</xdr:rowOff>
    </xdr:from>
    <xdr:to>
      <xdr:col>28</xdr:col>
      <xdr:colOff>314325</xdr:colOff>
      <xdr:row>75</xdr:row>
      <xdr:rowOff>170599</xdr:rowOff>
    </xdr:to>
    <xdr:cxnSp macro="">
      <xdr:nvCxnSpPr>
        <xdr:cNvPr id="848" name="直線コネクタ 847"/>
        <xdr:cNvCxnSpPr/>
      </xdr:nvCxnSpPr>
      <xdr:spPr>
        <a:xfrm>
          <a:off x="18656300" y="12094946"/>
          <a:ext cx="889000" cy="93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49" name="フローチャート : 判断 848"/>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109617</xdr:rowOff>
    </xdr:from>
    <xdr:ext cx="534377" cy="259045"/>
    <xdr:sp macro="" textlink="">
      <xdr:nvSpPr>
        <xdr:cNvPr id="850" name="テキスト ボックス 849"/>
        <xdr:cNvSpPr txBox="1"/>
      </xdr:nvSpPr>
      <xdr:spPr>
        <a:xfrm>
          <a:off x="19278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51" name="フローチャート : 判断 850"/>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73119</xdr:rowOff>
    </xdr:from>
    <xdr:ext cx="534377" cy="259045"/>
    <xdr:sp macro="" textlink="">
      <xdr:nvSpPr>
        <xdr:cNvPr id="852" name="テキスト ボックス 851"/>
        <xdr:cNvSpPr txBox="1"/>
      </xdr:nvSpPr>
      <xdr:spPr>
        <a:xfrm>
          <a:off x="18389111" y="1310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136372</xdr:rowOff>
    </xdr:from>
    <xdr:to>
      <xdr:col>32</xdr:col>
      <xdr:colOff>238125</xdr:colOff>
      <xdr:row>75</xdr:row>
      <xdr:rowOff>66522</xdr:rowOff>
    </xdr:to>
    <xdr:sp macro="" textlink="">
      <xdr:nvSpPr>
        <xdr:cNvPr id="858" name="円/楕円 857"/>
        <xdr:cNvSpPr/>
      </xdr:nvSpPr>
      <xdr:spPr>
        <a:xfrm>
          <a:off x="22110700" y="128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159249</xdr:rowOff>
    </xdr:from>
    <xdr:ext cx="534377" cy="259045"/>
    <xdr:sp macro="" textlink="">
      <xdr:nvSpPr>
        <xdr:cNvPr id="859" name="繰出金該当値テキスト"/>
        <xdr:cNvSpPr txBox="1"/>
      </xdr:nvSpPr>
      <xdr:spPr>
        <a:xfrm>
          <a:off x="22212300" y="1267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38,754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103987</xdr:rowOff>
    </xdr:from>
    <xdr:to>
      <xdr:col>31</xdr:col>
      <xdr:colOff>85725</xdr:colOff>
      <xdr:row>75</xdr:row>
      <xdr:rowOff>34137</xdr:rowOff>
    </xdr:to>
    <xdr:sp macro="" textlink="">
      <xdr:nvSpPr>
        <xdr:cNvPr id="860" name="円/楕円 859"/>
        <xdr:cNvSpPr/>
      </xdr:nvSpPr>
      <xdr:spPr>
        <a:xfrm>
          <a:off x="21272500" y="127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50664</xdr:rowOff>
    </xdr:from>
    <xdr:ext cx="534377" cy="259045"/>
    <xdr:sp macro="" textlink="">
      <xdr:nvSpPr>
        <xdr:cNvPr id="861" name="テキスト ボックス 860"/>
        <xdr:cNvSpPr txBox="1"/>
      </xdr:nvSpPr>
      <xdr:spPr>
        <a:xfrm>
          <a:off x="21056111" y="1256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39,604</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99416</xdr:rowOff>
    </xdr:from>
    <xdr:to>
      <xdr:col>29</xdr:col>
      <xdr:colOff>568325</xdr:colOff>
      <xdr:row>75</xdr:row>
      <xdr:rowOff>29566</xdr:rowOff>
    </xdr:to>
    <xdr:sp macro="" textlink="">
      <xdr:nvSpPr>
        <xdr:cNvPr id="862" name="円/楕円 861"/>
        <xdr:cNvSpPr/>
      </xdr:nvSpPr>
      <xdr:spPr>
        <a:xfrm>
          <a:off x="20383500" y="1278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46093</xdr:rowOff>
    </xdr:from>
    <xdr:ext cx="534377" cy="259045"/>
    <xdr:sp macro="" textlink="">
      <xdr:nvSpPr>
        <xdr:cNvPr id="863" name="テキスト ボックス 862"/>
        <xdr:cNvSpPr txBox="1"/>
      </xdr:nvSpPr>
      <xdr:spPr>
        <a:xfrm>
          <a:off x="20167111" y="1256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119799</xdr:rowOff>
    </xdr:from>
    <xdr:to>
      <xdr:col>28</xdr:col>
      <xdr:colOff>365125</xdr:colOff>
      <xdr:row>76</xdr:row>
      <xdr:rowOff>49949</xdr:rowOff>
    </xdr:to>
    <xdr:sp macro="" textlink="">
      <xdr:nvSpPr>
        <xdr:cNvPr id="864" name="円/楕円 863"/>
        <xdr:cNvSpPr/>
      </xdr:nvSpPr>
      <xdr:spPr>
        <a:xfrm>
          <a:off x="19494500" y="129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66476</xdr:rowOff>
    </xdr:from>
    <xdr:ext cx="534377" cy="259045"/>
    <xdr:sp macro="" textlink="">
      <xdr:nvSpPr>
        <xdr:cNvPr id="865" name="テキスト ボックス 864"/>
        <xdr:cNvSpPr txBox="1"/>
      </xdr:nvSpPr>
      <xdr:spPr>
        <a:xfrm>
          <a:off x="19278111" y="1275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34,689</a:t>
          </a:r>
          <a:endParaRPr kumimoji="1" lang="ja-JP" altLang="en-US" sz="1000" b="1">
            <a:solidFill>
              <a:srgbClr val="FF0000"/>
            </a:solidFill>
            <a:latin typeface="ＭＳ Ｐゴシック"/>
          </a:endParaRPr>
        </a:p>
      </xdr:txBody>
    </xdr:sp>
    <xdr:clientData/>
  </xdr:oneCellAnchor>
  <xdr:twoCellAnchor>
    <xdr:from>
      <xdr:col>27</xdr:col>
      <xdr:colOff>60325</xdr:colOff>
      <xdr:row>70</xdr:row>
      <xdr:rowOff>42646</xdr:rowOff>
    </xdr:from>
    <xdr:to>
      <xdr:col>27</xdr:col>
      <xdr:colOff>161925</xdr:colOff>
      <xdr:row>70</xdr:row>
      <xdr:rowOff>144246</xdr:rowOff>
    </xdr:to>
    <xdr:sp macro="" textlink="">
      <xdr:nvSpPr>
        <xdr:cNvPr id="866" name="円/楕円 865"/>
        <xdr:cNvSpPr/>
      </xdr:nvSpPr>
      <xdr:spPr>
        <a:xfrm>
          <a:off x="18605500" y="1204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68</xdr:row>
      <xdr:rowOff>160773</xdr:rowOff>
    </xdr:from>
    <xdr:ext cx="534377" cy="259045"/>
    <xdr:sp macro="" textlink="">
      <xdr:nvSpPr>
        <xdr:cNvPr id="867" name="テキスト ボックス 866"/>
        <xdr:cNvSpPr txBox="1"/>
      </xdr:nvSpPr>
      <xdr:spPr>
        <a:xfrm>
          <a:off x="18389111" y="1181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59,214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は住民一人当たり４１，７０３円となっており、前年度より大幅に減少し、類似団体内平均と比較して概ね同水準となった。これは主に新体育館建設事業費の減少によるものであり、普通建設事業費で対前年度比３２．３％減となっている。</a:t>
          </a:r>
        </a:p>
        <a:p>
          <a:r>
            <a:rPr kumimoji="1" lang="ja-JP" altLang="en-US" sz="1300">
              <a:latin typeface="ＭＳ Ｐゴシック"/>
            </a:rPr>
            <a:t>　・扶助費は住民一人当たり１２０，１５３円となっており、増加傾向にある。これは主に臨時福祉給付金（年金生活者等支援分、経済対策分）の増加や子ども・子育て支援新制度の本格施行に伴う私立保育所運営費の増加、また、障がい福祉サービス等の利用者増が要因となっている。</a:t>
          </a:r>
        </a:p>
        <a:p>
          <a:r>
            <a:rPr kumimoji="1" lang="ja-JP" altLang="en-US" sz="1300">
              <a:latin typeface="ＭＳ Ｐゴシック"/>
            </a:rPr>
            <a:t>　・公債費は住民一人当たり６８，０１０円となっている。公債費総額では前年比５．９％減となっているが、類似団体と比較して一人当たりのコストが非常に高い状況となっており、引き続き地方債の繰上償還及び発行抑制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島根県松江市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204,403
203,114
572.99
98,529,201
97,165,926
1,127,145
55,615,990
120,552,403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119.9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35742</xdr:rowOff>
    </xdr:from>
    <xdr:to>
      <xdr:col>6</xdr:col>
      <xdr:colOff>510540</xdr:colOff>
      <xdr:row>39</xdr:row>
      <xdr:rowOff>142422</xdr:rowOff>
    </xdr:to>
    <xdr:cxnSp macro="">
      <xdr:nvCxnSpPr>
        <xdr:cNvPr id="58" name="直線コネクタ 57"/>
        <xdr:cNvCxnSpPr/>
      </xdr:nvCxnSpPr>
      <xdr:spPr>
        <a:xfrm flipV="1">
          <a:off x="4633595" y="5350692"/>
          <a:ext cx="127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146249</xdr:rowOff>
    </xdr:from>
    <xdr:ext cx="469744" cy="259045"/>
    <xdr:sp macro="" textlink="">
      <xdr:nvSpPr>
        <xdr:cNvPr id="59" name="議会費最小値テキスト"/>
        <xdr:cNvSpPr txBox="1"/>
      </xdr:nvSpPr>
      <xdr:spPr>
        <a:xfrm>
          <a:off x="4686300"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142422</xdr:rowOff>
    </xdr:from>
    <xdr:to>
      <xdr:col>6</xdr:col>
      <xdr:colOff>600075</xdr:colOff>
      <xdr:row>39</xdr:row>
      <xdr:rowOff>142422</xdr:rowOff>
    </xdr:to>
    <xdr:cxnSp macro="">
      <xdr:nvCxnSpPr>
        <xdr:cNvPr id="60" name="直線コネクタ 59"/>
        <xdr:cNvCxnSpPr/>
      </xdr:nvCxnSpPr>
      <xdr:spPr>
        <a:xfrm>
          <a:off x="4546600" y="68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153869</xdr:rowOff>
    </xdr:from>
    <xdr:ext cx="469744" cy="259045"/>
    <xdr:sp macro="" textlink="">
      <xdr:nvSpPr>
        <xdr:cNvPr id="61" name="議会費最大値テキスト"/>
        <xdr:cNvSpPr txBox="1"/>
      </xdr:nvSpPr>
      <xdr:spPr>
        <a:xfrm>
          <a:off x="4686300" y="51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35742</xdr:rowOff>
    </xdr:from>
    <xdr:to>
      <xdr:col>6</xdr:col>
      <xdr:colOff>600075</xdr:colOff>
      <xdr:row>31</xdr:row>
      <xdr:rowOff>35742</xdr:rowOff>
    </xdr:to>
    <xdr:cxnSp macro="">
      <xdr:nvCxnSpPr>
        <xdr:cNvPr id="62" name="直線コネクタ 61"/>
        <xdr:cNvCxnSpPr/>
      </xdr:nvCxnSpPr>
      <xdr:spPr>
        <a:xfrm>
          <a:off x="4546600" y="535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157117</xdr:rowOff>
    </xdr:from>
    <xdr:to>
      <xdr:col>6</xdr:col>
      <xdr:colOff>511175</xdr:colOff>
      <xdr:row>34</xdr:row>
      <xdr:rowOff>23223</xdr:rowOff>
    </xdr:to>
    <xdr:cxnSp macro="">
      <xdr:nvCxnSpPr>
        <xdr:cNvPr id="63" name="直線コネクタ 62"/>
        <xdr:cNvCxnSpPr/>
      </xdr:nvCxnSpPr>
      <xdr:spPr>
        <a:xfrm>
          <a:off x="3797300" y="5643517"/>
          <a:ext cx="8382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29227</xdr:rowOff>
    </xdr:from>
    <xdr:ext cx="469744" cy="259045"/>
    <xdr:sp macro="" textlink="">
      <xdr:nvSpPr>
        <xdr:cNvPr id="64" name="議会費平均値テキスト"/>
        <xdr:cNvSpPr txBox="1"/>
      </xdr:nvSpPr>
      <xdr:spPr>
        <a:xfrm>
          <a:off x="46863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50800</xdr:rowOff>
    </xdr:from>
    <xdr:to>
      <xdr:col>6</xdr:col>
      <xdr:colOff>561975</xdr:colOff>
      <xdr:row>36</xdr:row>
      <xdr:rowOff>152400</xdr:rowOff>
    </xdr:to>
    <xdr:sp macro="" textlink="">
      <xdr:nvSpPr>
        <xdr:cNvPr id="65" name="フローチャート : 判断 64"/>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157117</xdr:rowOff>
    </xdr:from>
    <xdr:to>
      <xdr:col>5</xdr:col>
      <xdr:colOff>358775</xdr:colOff>
      <xdr:row>33</xdr:row>
      <xdr:rowOff>138067</xdr:rowOff>
    </xdr:to>
    <xdr:cxnSp macro="">
      <xdr:nvCxnSpPr>
        <xdr:cNvPr id="66" name="直線コネクタ 65"/>
        <xdr:cNvCxnSpPr/>
      </xdr:nvCxnSpPr>
      <xdr:spPr>
        <a:xfrm flipV="1">
          <a:off x="2908300" y="564351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25219</xdr:rowOff>
    </xdr:from>
    <xdr:to>
      <xdr:col>5</xdr:col>
      <xdr:colOff>409575</xdr:colOff>
      <xdr:row>35</xdr:row>
      <xdr:rowOff>126819</xdr:rowOff>
    </xdr:to>
    <xdr:sp macro="" textlink="">
      <xdr:nvSpPr>
        <xdr:cNvPr id="67" name="フローチャート :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117946</xdr:rowOff>
    </xdr:from>
    <xdr:ext cx="469744" cy="259045"/>
    <xdr:sp macro="" textlink="">
      <xdr:nvSpPr>
        <xdr:cNvPr id="68" name="テキスト ボックス 67"/>
        <xdr:cNvSpPr txBox="1"/>
      </xdr:nvSpPr>
      <xdr:spPr>
        <a:xfrm>
          <a:off x="3562427"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138067</xdr:rowOff>
    </xdr:from>
    <xdr:to>
      <xdr:col>4</xdr:col>
      <xdr:colOff>155575</xdr:colOff>
      <xdr:row>34</xdr:row>
      <xdr:rowOff>5806</xdr:rowOff>
    </xdr:to>
    <xdr:cxnSp macro="">
      <xdr:nvCxnSpPr>
        <xdr:cNvPr id="69" name="直線コネクタ 68"/>
        <xdr:cNvCxnSpPr/>
      </xdr:nvCxnSpPr>
      <xdr:spPr>
        <a:xfrm flipV="1">
          <a:off x="2019300" y="57959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86178</xdr:rowOff>
    </xdr:from>
    <xdr:to>
      <xdr:col>4</xdr:col>
      <xdr:colOff>206375</xdr:colOff>
      <xdr:row>36</xdr:row>
      <xdr:rowOff>16328</xdr:rowOff>
    </xdr:to>
    <xdr:sp macro="" textlink="">
      <xdr:nvSpPr>
        <xdr:cNvPr id="70" name="フローチャート : 判断 69"/>
        <xdr:cNvSpPr/>
      </xdr:nvSpPr>
      <xdr:spPr>
        <a:xfrm>
          <a:off x="2857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7455</xdr:rowOff>
    </xdr:from>
    <xdr:ext cx="469744" cy="259045"/>
    <xdr:sp macro="" textlink="">
      <xdr:nvSpPr>
        <xdr:cNvPr id="71" name="テキスト ボックス 70"/>
        <xdr:cNvSpPr txBox="1"/>
      </xdr:nvSpPr>
      <xdr:spPr>
        <a:xfrm>
          <a:off x="26734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19413</xdr:rowOff>
    </xdr:from>
    <xdr:to>
      <xdr:col>2</xdr:col>
      <xdr:colOff>638175</xdr:colOff>
      <xdr:row>34</xdr:row>
      <xdr:rowOff>5806</xdr:rowOff>
    </xdr:to>
    <xdr:cxnSp macro="">
      <xdr:nvCxnSpPr>
        <xdr:cNvPr id="72" name="直線コネクタ 71"/>
        <xdr:cNvCxnSpPr/>
      </xdr:nvCxnSpPr>
      <xdr:spPr>
        <a:xfrm>
          <a:off x="1130300" y="5677263"/>
          <a:ext cx="889000" cy="15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73" name="フローチャート : 判断 72"/>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67327</xdr:rowOff>
    </xdr:from>
    <xdr:ext cx="469744" cy="259045"/>
    <xdr:sp macro="" textlink="">
      <xdr:nvSpPr>
        <xdr:cNvPr id="74" name="テキスト ボックス 73"/>
        <xdr:cNvSpPr txBox="1"/>
      </xdr:nvSpPr>
      <xdr:spPr>
        <a:xfrm>
          <a:off x="1784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60053</xdr:rowOff>
    </xdr:from>
    <xdr:to>
      <xdr:col>1</xdr:col>
      <xdr:colOff>485775</xdr:colOff>
      <xdr:row>35</xdr:row>
      <xdr:rowOff>161653</xdr:rowOff>
    </xdr:to>
    <xdr:sp macro="" textlink="">
      <xdr:nvSpPr>
        <xdr:cNvPr id="75" name="フローチャート : 判断 74"/>
        <xdr:cNvSpPr/>
      </xdr:nvSpPr>
      <xdr:spPr>
        <a:xfrm>
          <a:off x="1079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152780</xdr:rowOff>
    </xdr:from>
    <xdr:ext cx="469744" cy="259045"/>
    <xdr:sp macro="" textlink="">
      <xdr:nvSpPr>
        <xdr:cNvPr id="76" name="テキスト ボックス 75"/>
        <xdr:cNvSpPr txBox="1"/>
      </xdr:nvSpPr>
      <xdr:spPr>
        <a:xfrm>
          <a:off x="895427" y="615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143873</xdr:rowOff>
    </xdr:from>
    <xdr:to>
      <xdr:col>6</xdr:col>
      <xdr:colOff>561975</xdr:colOff>
      <xdr:row>34</xdr:row>
      <xdr:rowOff>74023</xdr:rowOff>
    </xdr:to>
    <xdr:sp macro="" textlink="">
      <xdr:nvSpPr>
        <xdr:cNvPr id="82" name="円/楕円 81"/>
        <xdr:cNvSpPr/>
      </xdr:nvSpPr>
      <xdr:spPr>
        <a:xfrm>
          <a:off x="4584700" y="58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166750</xdr:rowOff>
    </xdr:from>
    <xdr:ext cx="469744" cy="259045"/>
    <xdr:sp macro="" textlink="">
      <xdr:nvSpPr>
        <xdr:cNvPr id="83" name="議会費該当値テキスト"/>
        <xdr:cNvSpPr txBox="1"/>
      </xdr:nvSpPr>
      <xdr:spPr>
        <a:xfrm>
          <a:off x="4686300" y="565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106317</xdr:rowOff>
    </xdr:from>
    <xdr:to>
      <xdr:col>5</xdr:col>
      <xdr:colOff>409575</xdr:colOff>
      <xdr:row>33</xdr:row>
      <xdr:rowOff>36467</xdr:rowOff>
    </xdr:to>
    <xdr:sp macro="" textlink="">
      <xdr:nvSpPr>
        <xdr:cNvPr id="84" name="円/楕円 83"/>
        <xdr:cNvSpPr/>
      </xdr:nvSpPr>
      <xdr:spPr>
        <a:xfrm>
          <a:off x="3746500" y="559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52994</xdr:rowOff>
    </xdr:from>
    <xdr:ext cx="469744" cy="259045"/>
    <xdr:sp macro="" textlink="">
      <xdr:nvSpPr>
        <xdr:cNvPr id="85" name="テキスト ボックス 84"/>
        <xdr:cNvSpPr txBox="1"/>
      </xdr:nvSpPr>
      <xdr:spPr>
        <a:xfrm>
          <a:off x="3562427" y="536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87267</xdr:rowOff>
    </xdr:from>
    <xdr:to>
      <xdr:col>4</xdr:col>
      <xdr:colOff>206375</xdr:colOff>
      <xdr:row>34</xdr:row>
      <xdr:rowOff>17417</xdr:rowOff>
    </xdr:to>
    <xdr:sp macro="" textlink="">
      <xdr:nvSpPr>
        <xdr:cNvPr id="86" name="円/楕円 85"/>
        <xdr:cNvSpPr/>
      </xdr:nvSpPr>
      <xdr:spPr>
        <a:xfrm>
          <a:off x="2857500" y="57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33944</xdr:rowOff>
    </xdr:from>
    <xdr:ext cx="469744" cy="259045"/>
    <xdr:sp macro="" textlink="">
      <xdr:nvSpPr>
        <xdr:cNvPr id="87" name="テキスト ボックス 86"/>
        <xdr:cNvSpPr txBox="1"/>
      </xdr:nvSpPr>
      <xdr:spPr>
        <a:xfrm>
          <a:off x="2673427" y="552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126456</xdr:rowOff>
    </xdr:from>
    <xdr:to>
      <xdr:col>3</xdr:col>
      <xdr:colOff>3175</xdr:colOff>
      <xdr:row>34</xdr:row>
      <xdr:rowOff>56606</xdr:rowOff>
    </xdr:to>
    <xdr:sp macro="" textlink="">
      <xdr:nvSpPr>
        <xdr:cNvPr id="88" name="円/楕円 87"/>
        <xdr:cNvSpPr/>
      </xdr:nvSpPr>
      <xdr:spPr>
        <a:xfrm>
          <a:off x="1968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73133</xdr:rowOff>
    </xdr:from>
    <xdr:ext cx="469744" cy="259045"/>
    <xdr:sp macro="" textlink="">
      <xdr:nvSpPr>
        <xdr:cNvPr id="89" name="テキスト ボックス 88"/>
        <xdr:cNvSpPr txBox="1"/>
      </xdr:nvSpPr>
      <xdr:spPr>
        <a:xfrm>
          <a:off x="1784427" y="555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140063</xdr:rowOff>
    </xdr:from>
    <xdr:to>
      <xdr:col>1</xdr:col>
      <xdr:colOff>485775</xdr:colOff>
      <xdr:row>33</xdr:row>
      <xdr:rowOff>70213</xdr:rowOff>
    </xdr:to>
    <xdr:sp macro="" textlink="">
      <xdr:nvSpPr>
        <xdr:cNvPr id="90" name="円/楕円 89"/>
        <xdr:cNvSpPr/>
      </xdr:nvSpPr>
      <xdr:spPr>
        <a:xfrm>
          <a:off x="1079500" y="56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86740</xdr:rowOff>
    </xdr:from>
    <xdr:ext cx="469744" cy="259045"/>
    <xdr:sp macro="" textlink="">
      <xdr:nvSpPr>
        <xdr:cNvPr id="91" name="テキスト ボックス 90"/>
        <xdr:cNvSpPr txBox="1"/>
      </xdr:nvSpPr>
      <xdr:spPr>
        <a:xfrm>
          <a:off x="895427" y="54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8" name="直線コネクタ 117"/>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9" name="総務費最小値テキスト"/>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20" name="直線コネクタ 119"/>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21" name="総務費最大値テキスト"/>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22" name="直線コネクタ 121"/>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147865</xdr:rowOff>
    </xdr:from>
    <xdr:to>
      <xdr:col>6</xdr:col>
      <xdr:colOff>511175</xdr:colOff>
      <xdr:row>55</xdr:row>
      <xdr:rowOff>10933</xdr:rowOff>
    </xdr:to>
    <xdr:cxnSp macro="">
      <xdr:nvCxnSpPr>
        <xdr:cNvPr id="123" name="直線コネクタ 122"/>
        <xdr:cNvCxnSpPr/>
      </xdr:nvCxnSpPr>
      <xdr:spPr>
        <a:xfrm>
          <a:off x="3797300" y="9406165"/>
          <a:ext cx="8382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14422</xdr:rowOff>
    </xdr:from>
    <xdr:ext cx="534377" cy="259045"/>
    <xdr:sp macro="" textlink="">
      <xdr:nvSpPr>
        <xdr:cNvPr id="124" name="総務費平均値テキスト"/>
        <xdr:cNvSpPr txBox="1"/>
      </xdr:nvSpPr>
      <xdr:spPr>
        <a:xfrm>
          <a:off x="4686300" y="9615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5" name="フローチャート : 判断 124"/>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56424</xdr:rowOff>
    </xdr:from>
    <xdr:to>
      <xdr:col>5</xdr:col>
      <xdr:colOff>358775</xdr:colOff>
      <xdr:row>54</xdr:row>
      <xdr:rowOff>147865</xdr:rowOff>
    </xdr:to>
    <xdr:cxnSp macro="">
      <xdr:nvCxnSpPr>
        <xdr:cNvPr id="126" name="直線コネクタ 125"/>
        <xdr:cNvCxnSpPr/>
      </xdr:nvCxnSpPr>
      <xdr:spPr>
        <a:xfrm>
          <a:off x="2908300" y="931472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156350</xdr:rowOff>
    </xdr:from>
    <xdr:ext cx="534377" cy="259045"/>
    <xdr:sp macro="" textlink="">
      <xdr:nvSpPr>
        <xdr:cNvPr id="128" name="テキスト ボックス 127"/>
        <xdr:cNvSpPr txBox="1"/>
      </xdr:nvSpPr>
      <xdr:spPr>
        <a:xfrm>
          <a:off x="3530111" y="95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2148</xdr:rowOff>
    </xdr:from>
    <xdr:to>
      <xdr:col>4</xdr:col>
      <xdr:colOff>155575</xdr:colOff>
      <xdr:row>54</xdr:row>
      <xdr:rowOff>56424</xdr:rowOff>
    </xdr:to>
    <xdr:cxnSp macro="">
      <xdr:nvCxnSpPr>
        <xdr:cNvPr id="129" name="直線コネクタ 128"/>
        <xdr:cNvCxnSpPr/>
      </xdr:nvCxnSpPr>
      <xdr:spPr>
        <a:xfrm>
          <a:off x="2019300" y="9260448"/>
          <a:ext cx="889000" cy="5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116411</xdr:rowOff>
    </xdr:from>
    <xdr:ext cx="534377" cy="259045"/>
    <xdr:sp macro="" textlink="">
      <xdr:nvSpPr>
        <xdr:cNvPr id="131" name="テキスト ボックス 130"/>
        <xdr:cNvSpPr txBox="1"/>
      </xdr:nvSpPr>
      <xdr:spPr>
        <a:xfrm>
          <a:off x="2641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2148</xdr:rowOff>
    </xdr:from>
    <xdr:to>
      <xdr:col>2</xdr:col>
      <xdr:colOff>638175</xdr:colOff>
      <xdr:row>54</xdr:row>
      <xdr:rowOff>122588</xdr:rowOff>
    </xdr:to>
    <xdr:cxnSp macro="">
      <xdr:nvCxnSpPr>
        <xdr:cNvPr id="132" name="直線コネクタ 131"/>
        <xdr:cNvCxnSpPr/>
      </xdr:nvCxnSpPr>
      <xdr:spPr>
        <a:xfrm flipV="1">
          <a:off x="1130300" y="9260448"/>
          <a:ext cx="889000" cy="12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53056</xdr:rowOff>
    </xdr:from>
    <xdr:ext cx="534377" cy="259045"/>
    <xdr:sp macro="" textlink="">
      <xdr:nvSpPr>
        <xdr:cNvPr id="134" name="テキスト ボックス 133"/>
        <xdr:cNvSpPr txBox="1"/>
      </xdr:nvSpPr>
      <xdr:spPr>
        <a:xfrm>
          <a:off x="1752111" y="965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70756</xdr:rowOff>
    </xdr:from>
    <xdr:ext cx="534377" cy="259045"/>
    <xdr:sp macro="" textlink="">
      <xdr:nvSpPr>
        <xdr:cNvPr id="136" name="テキスト ボックス 135"/>
        <xdr:cNvSpPr txBox="1"/>
      </xdr:nvSpPr>
      <xdr:spPr>
        <a:xfrm>
          <a:off x="863111" y="96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131583</xdr:rowOff>
    </xdr:from>
    <xdr:to>
      <xdr:col>6</xdr:col>
      <xdr:colOff>561975</xdr:colOff>
      <xdr:row>55</xdr:row>
      <xdr:rowOff>61733</xdr:rowOff>
    </xdr:to>
    <xdr:sp macro="" textlink="">
      <xdr:nvSpPr>
        <xdr:cNvPr id="142" name="円/楕円 141"/>
        <xdr:cNvSpPr/>
      </xdr:nvSpPr>
      <xdr:spPr>
        <a:xfrm>
          <a:off x="4584700" y="938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154460</xdr:rowOff>
    </xdr:from>
    <xdr:ext cx="534377" cy="259045"/>
    <xdr:sp macro="" textlink="">
      <xdr:nvSpPr>
        <xdr:cNvPr id="143" name="総務費該当値テキスト"/>
        <xdr:cNvSpPr txBox="1"/>
      </xdr:nvSpPr>
      <xdr:spPr>
        <a:xfrm>
          <a:off x="4686300" y="9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43,693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97065</xdr:rowOff>
    </xdr:from>
    <xdr:to>
      <xdr:col>5</xdr:col>
      <xdr:colOff>409575</xdr:colOff>
      <xdr:row>55</xdr:row>
      <xdr:rowOff>27215</xdr:rowOff>
    </xdr:to>
    <xdr:sp macro="" textlink="">
      <xdr:nvSpPr>
        <xdr:cNvPr id="144" name="円/楕円 143"/>
        <xdr:cNvSpPr/>
      </xdr:nvSpPr>
      <xdr:spPr>
        <a:xfrm>
          <a:off x="3746500" y="935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43742</xdr:rowOff>
    </xdr:from>
    <xdr:ext cx="534377" cy="259045"/>
    <xdr:sp macro="" textlink="">
      <xdr:nvSpPr>
        <xdr:cNvPr id="145" name="テキスト ボックス 144"/>
        <xdr:cNvSpPr txBox="1"/>
      </xdr:nvSpPr>
      <xdr:spPr>
        <a:xfrm>
          <a:off x="3530111" y="913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44,750</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5624</xdr:rowOff>
    </xdr:from>
    <xdr:to>
      <xdr:col>4</xdr:col>
      <xdr:colOff>206375</xdr:colOff>
      <xdr:row>54</xdr:row>
      <xdr:rowOff>107224</xdr:rowOff>
    </xdr:to>
    <xdr:sp macro="" textlink="">
      <xdr:nvSpPr>
        <xdr:cNvPr id="146" name="円/楕円 145"/>
        <xdr:cNvSpPr/>
      </xdr:nvSpPr>
      <xdr:spPr>
        <a:xfrm>
          <a:off x="2857500" y="92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123751</xdr:rowOff>
    </xdr:from>
    <xdr:ext cx="534377" cy="259045"/>
    <xdr:sp macro="" textlink="">
      <xdr:nvSpPr>
        <xdr:cNvPr id="147" name="テキスト ボックス 146"/>
        <xdr:cNvSpPr txBox="1"/>
      </xdr:nvSpPr>
      <xdr:spPr>
        <a:xfrm>
          <a:off x="2641111" y="903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47,550</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122798</xdr:rowOff>
    </xdr:from>
    <xdr:to>
      <xdr:col>3</xdr:col>
      <xdr:colOff>3175</xdr:colOff>
      <xdr:row>54</xdr:row>
      <xdr:rowOff>52948</xdr:rowOff>
    </xdr:to>
    <xdr:sp macro="" textlink="">
      <xdr:nvSpPr>
        <xdr:cNvPr id="148" name="円/楕円 147"/>
        <xdr:cNvSpPr/>
      </xdr:nvSpPr>
      <xdr:spPr>
        <a:xfrm>
          <a:off x="1968500" y="920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69475</xdr:rowOff>
    </xdr:from>
    <xdr:ext cx="534377" cy="259045"/>
    <xdr:sp macro="" textlink="">
      <xdr:nvSpPr>
        <xdr:cNvPr id="149" name="テキスト ボックス 148"/>
        <xdr:cNvSpPr txBox="1"/>
      </xdr:nvSpPr>
      <xdr:spPr>
        <a:xfrm>
          <a:off x="1752111" y="898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49,212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71788</xdr:rowOff>
    </xdr:from>
    <xdr:to>
      <xdr:col>1</xdr:col>
      <xdr:colOff>485775</xdr:colOff>
      <xdr:row>55</xdr:row>
      <xdr:rowOff>1938</xdr:rowOff>
    </xdr:to>
    <xdr:sp macro="" textlink="">
      <xdr:nvSpPr>
        <xdr:cNvPr id="150" name="円/楕円 149"/>
        <xdr:cNvSpPr/>
      </xdr:nvSpPr>
      <xdr:spPr>
        <a:xfrm>
          <a:off x="1079500" y="933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18465</xdr:rowOff>
    </xdr:from>
    <xdr:ext cx="534377" cy="259045"/>
    <xdr:sp macro="" textlink="">
      <xdr:nvSpPr>
        <xdr:cNvPr id="151" name="テキスト ボックス 150"/>
        <xdr:cNvSpPr txBox="1"/>
      </xdr:nvSpPr>
      <xdr:spPr>
        <a:xfrm>
          <a:off x="863111" y="910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93732</xdr:rowOff>
    </xdr:from>
    <xdr:to>
      <xdr:col>6</xdr:col>
      <xdr:colOff>510540</xdr:colOff>
      <xdr:row>79</xdr:row>
      <xdr:rowOff>130060</xdr:rowOff>
    </xdr:to>
    <xdr:cxnSp macro="">
      <xdr:nvCxnSpPr>
        <xdr:cNvPr id="176" name="直線コネクタ 175"/>
        <xdr:cNvCxnSpPr/>
      </xdr:nvCxnSpPr>
      <xdr:spPr>
        <a:xfrm flipV="1">
          <a:off x="4633595" y="12266682"/>
          <a:ext cx="1270" cy="140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133887</xdr:rowOff>
    </xdr:from>
    <xdr:ext cx="599010" cy="259045"/>
    <xdr:sp macro="" textlink="">
      <xdr:nvSpPr>
        <xdr:cNvPr id="177" name="民生費最小値テキスト"/>
        <xdr:cNvSpPr txBox="1"/>
      </xdr:nvSpPr>
      <xdr:spPr>
        <a:xfrm>
          <a:off x="4686300" y="1367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79</xdr:row>
      <xdr:rowOff>130060</xdr:rowOff>
    </xdr:from>
    <xdr:to>
      <xdr:col>6</xdr:col>
      <xdr:colOff>600075</xdr:colOff>
      <xdr:row>79</xdr:row>
      <xdr:rowOff>130060</xdr:rowOff>
    </xdr:to>
    <xdr:cxnSp macro="">
      <xdr:nvCxnSpPr>
        <xdr:cNvPr id="178" name="直線コネクタ 177"/>
        <xdr:cNvCxnSpPr/>
      </xdr:nvCxnSpPr>
      <xdr:spPr>
        <a:xfrm>
          <a:off x="4546600" y="1367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40409</xdr:rowOff>
    </xdr:from>
    <xdr:ext cx="599010" cy="259045"/>
    <xdr:sp macro="" textlink="">
      <xdr:nvSpPr>
        <xdr:cNvPr id="179" name="民生費最大値テキスト"/>
        <xdr:cNvSpPr txBox="1"/>
      </xdr:nvSpPr>
      <xdr:spPr>
        <a:xfrm>
          <a:off x="4686300" y="1204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93732</xdr:rowOff>
    </xdr:from>
    <xdr:to>
      <xdr:col>6</xdr:col>
      <xdr:colOff>600075</xdr:colOff>
      <xdr:row>71</xdr:row>
      <xdr:rowOff>93732</xdr:rowOff>
    </xdr:to>
    <xdr:cxnSp macro="">
      <xdr:nvCxnSpPr>
        <xdr:cNvPr id="180" name="直線コネクタ 179"/>
        <xdr:cNvCxnSpPr/>
      </xdr:nvCxnSpPr>
      <xdr:spPr>
        <a:xfrm>
          <a:off x="4546600" y="1226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151187</xdr:rowOff>
    </xdr:from>
    <xdr:to>
      <xdr:col>6</xdr:col>
      <xdr:colOff>511175</xdr:colOff>
      <xdr:row>73</xdr:row>
      <xdr:rowOff>108839</xdr:rowOff>
    </xdr:to>
    <xdr:cxnSp macro="">
      <xdr:nvCxnSpPr>
        <xdr:cNvPr id="181" name="直線コネクタ 180"/>
        <xdr:cNvCxnSpPr/>
      </xdr:nvCxnSpPr>
      <xdr:spPr>
        <a:xfrm flipV="1">
          <a:off x="3797300" y="12495587"/>
          <a:ext cx="838200" cy="12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45266</xdr:rowOff>
    </xdr:from>
    <xdr:ext cx="599010" cy="259045"/>
    <xdr:sp macro="" textlink="">
      <xdr:nvSpPr>
        <xdr:cNvPr id="182" name="民生費平均値テキスト"/>
        <xdr:cNvSpPr txBox="1"/>
      </xdr:nvSpPr>
      <xdr:spPr>
        <a:xfrm>
          <a:off x="4686300" y="130754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66839</xdr:rowOff>
    </xdr:from>
    <xdr:to>
      <xdr:col>6</xdr:col>
      <xdr:colOff>561975</xdr:colOff>
      <xdr:row>76</xdr:row>
      <xdr:rowOff>168439</xdr:rowOff>
    </xdr:to>
    <xdr:sp macro="" textlink="">
      <xdr:nvSpPr>
        <xdr:cNvPr id="183" name="フローチャート : 判断 182"/>
        <xdr:cNvSpPr/>
      </xdr:nvSpPr>
      <xdr:spPr>
        <a:xfrm>
          <a:off x="45847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108839</xdr:rowOff>
    </xdr:from>
    <xdr:to>
      <xdr:col>5</xdr:col>
      <xdr:colOff>358775</xdr:colOff>
      <xdr:row>74</xdr:row>
      <xdr:rowOff>32144</xdr:rowOff>
    </xdr:to>
    <xdr:cxnSp macro="">
      <xdr:nvCxnSpPr>
        <xdr:cNvPr id="184" name="直線コネクタ 183"/>
        <xdr:cNvCxnSpPr/>
      </xdr:nvCxnSpPr>
      <xdr:spPr>
        <a:xfrm flipV="1">
          <a:off x="2908300" y="12624689"/>
          <a:ext cx="889000" cy="9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138601</xdr:rowOff>
    </xdr:from>
    <xdr:to>
      <xdr:col>5</xdr:col>
      <xdr:colOff>409575</xdr:colOff>
      <xdr:row>77</xdr:row>
      <xdr:rowOff>68751</xdr:rowOff>
    </xdr:to>
    <xdr:sp macro="" textlink="">
      <xdr:nvSpPr>
        <xdr:cNvPr id="185" name="フローチャート : 判断 184"/>
        <xdr:cNvSpPr/>
      </xdr:nvSpPr>
      <xdr:spPr>
        <a:xfrm>
          <a:off x="3746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59878</xdr:rowOff>
    </xdr:from>
    <xdr:ext cx="599010" cy="259045"/>
    <xdr:sp macro="" textlink="">
      <xdr:nvSpPr>
        <xdr:cNvPr id="186" name="テキスト ボックス 185"/>
        <xdr:cNvSpPr txBox="1"/>
      </xdr:nvSpPr>
      <xdr:spPr>
        <a:xfrm>
          <a:off x="3497794"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32144</xdr:rowOff>
    </xdr:from>
    <xdr:to>
      <xdr:col>4</xdr:col>
      <xdr:colOff>155575</xdr:colOff>
      <xdr:row>75</xdr:row>
      <xdr:rowOff>3378</xdr:rowOff>
    </xdr:to>
    <xdr:cxnSp macro="">
      <xdr:nvCxnSpPr>
        <xdr:cNvPr id="187" name="直線コネクタ 186"/>
        <xdr:cNvCxnSpPr/>
      </xdr:nvCxnSpPr>
      <xdr:spPr>
        <a:xfrm flipV="1">
          <a:off x="2019300" y="12719444"/>
          <a:ext cx="889000" cy="14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57925</xdr:rowOff>
    </xdr:from>
    <xdr:to>
      <xdr:col>4</xdr:col>
      <xdr:colOff>206375</xdr:colOff>
      <xdr:row>77</xdr:row>
      <xdr:rowOff>159525</xdr:rowOff>
    </xdr:to>
    <xdr:sp macro="" textlink="">
      <xdr:nvSpPr>
        <xdr:cNvPr id="188" name="フローチャート : 判断 187"/>
        <xdr:cNvSpPr/>
      </xdr:nvSpPr>
      <xdr:spPr>
        <a:xfrm>
          <a:off x="2857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150652</xdr:rowOff>
    </xdr:from>
    <xdr:ext cx="599010" cy="259045"/>
    <xdr:sp macro="" textlink="">
      <xdr:nvSpPr>
        <xdr:cNvPr id="189" name="テキスト ボックス 188"/>
        <xdr:cNvSpPr txBox="1"/>
      </xdr:nvSpPr>
      <xdr:spPr>
        <a:xfrm>
          <a:off x="2608794"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3378</xdr:rowOff>
    </xdr:from>
    <xdr:to>
      <xdr:col>2</xdr:col>
      <xdr:colOff>638175</xdr:colOff>
      <xdr:row>75</xdr:row>
      <xdr:rowOff>66281</xdr:rowOff>
    </xdr:to>
    <xdr:cxnSp macro="">
      <xdr:nvCxnSpPr>
        <xdr:cNvPr id="190" name="直線コネクタ 189"/>
        <xdr:cNvCxnSpPr/>
      </xdr:nvCxnSpPr>
      <xdr:spPr>
        <a:xfrm flipV="1">
          <a:off x="1130300" y="12862128"/>
          <a:ext cx="889000" cy="6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58001</xdr:rowOff>
    </xdr:from>
    <xdr:to>
      <xdr:col>3</xdr:col>
      <xdr:colOff>3175</xdr:colOff>
      <xdr:row>78</xdr:row>
      <xdr:rowOff>159601</xdr:rowOff>
    </xdr:to>
    <xdr:sp macro="" textlink="">
      <xdr:nvSpPr>
        <xdr:cNvPr id="191" name="フローチャート : 判断 190"/>
        <xdr:cNvSpPr/>
      </xdr:nvSpPr>
      <xdr:spPr>
        <a:xfrm>
          <a:off x="1968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150728</xdr:rowOff>
    </xdr:from>
    <xdr:ext cx="599010" cy="259045"/>
    <xdr:sp macro="" textlink="">
      <xdr:nvSpPr>
        <xdr:cNvPr id="192" name="テキスト ボックス 191"/>
        <xdr:cNvSpPr txBox="1"/>
      </xdr:nvSpPr>
      <xdr:spPr>
        <a:xfrm>
          <a:off x="1719794" y="135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116866</xdr:rowOff>
    </xdr:from>
    <xdr:to>
      <xdr:col>1</xdr:col>
      <xdr:colOff>485775</xdr:colOff>
      <xdr:row>79</xdr:row>
      <xdr:rowOff>47016</xdr:rowOff>
    </xdr:to>
    <xdr:sp macro="" textlink="">
      <xdr:nvSpPr>
        <xdr:cNvPr id="193" name="フローチャート : 判断 192"/>
        <xdr:cNvSpPr/>
      </xdr:nvSpPr>
      <xdr:spPr>
        <a:xfrm>
          <a:off x="1079500" y="1348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38143</xdr:rowOff>
    </xdr:from>
    <xdr:ext cx="599010" cy="259045"/>
    <xdr:sp macro="" textlink="">
      <xdr:nvSpPr>
        <xdr:cNvPr id="194" name="テキスト ボックス 193"/>
        <xdr:cNvSpPr txBox="1"/>
      </xdr:nvSpPr>
      <xdr:spPr>
        <a:xfrm>
          <a:off x="830794" y="135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100387</xdr:rowOff>
    </xdr:from>
    <xdr:to>
      <xdr:col>6</xdr:col>
      <xdr:colOff>561975</xdr:colOff>
      <xdr:row>73</xdr:row>
      <xdr:rowOff>30537</xdr:rowOff>
    </xdr:to>
    <xdr:sp macro="" textlink="">
      <xdr:nvSpPr>
        <xdr:cNvPr id="200" name="円/楕円 199"/>
        <xdr:cNvSpPr/>
      </xdr:nvSpPr>
      <xdr:spPr>
        <a:xfrm>
          <a:off x="4584700" y="1244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123264</xdr:rowOff>
    </xdr:from>
    <xdr:ext cx="599010" cy="259045"/>
    <xdr:sp macro="" textlink="">
      <xdr:nvSpPr>
        <xdr:cNvPr id="201" name="民生費該当値テキスト"/>
        <xdr:cNvSpPr txBox="1"/>
      </xdr:nvSpPr>
      <xdr:spPr>
        <a:xfrm>
          <a:off x="4686300" y="1229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177,397</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58039</xdr:rowOff>
    </xdr:from>
    <xdr:to>
      <xdr:col>5</xdr:col>
      <xdr:colOff>409575</xdr:colOff>
      <xdr:row>73</xdr:row>
      <xdr:rowOff>159639</xdr:rowOff>
    </xdr:to>
    <xdr:sp macro="" textlink="">
      <xdr:nvSpPr>
        <xdr:cNvPr id="202" name="円/楕円 201"/>
        <xdr:cNvSpPr/>
      </xdr:nvSpPr>
      <xdr:spPr>
        <a:xfrm>
          <a:off x="3746500" y="1257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4716</xdr:rowOff>
    </xdr:from>
    <xdr:ext cx="599010" cy="259045"/>
    <xdr:sp macro="" textlink="">
      <xdr:nvSpPr>
        <xdr:cNvPr id="203" name="テキスト ボックス 202"/>
        <xdr:cNvSpPr txBox="1"/>
      </xdr:nvSpPr>
      <xdr:spPr>
        <a:xfrm>
          <a:off x="3497794" y="12349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170,620</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152794</xdr:rowOff>
    </xdr:from>
    <xdr:to>
      <xdr:col>4</xdr:col>
      <xdr:colOff>206375</xdr:colOff>
      <xdr:row>74</xdr:row>
      <xdr:rowOff>82944</xdr:rowOff>
    </xdr:to>
    <xdr:sp macro="" textlink="">
      <xdr:nvSpPr>
        <xdr:cNvPr id="204" name="円/楕円 203"/>
        <xdr:cNvSpPr/>
      </xdr:nvSpPr>
      <xdr:spPr>
        <a:xfrm>
          <a:off x="2857500" y="1266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99471</xdr:rowOff>
    </xdr:from>
    <xdr:ext cx="599010" cy="259045"/>
    <xdr:sp macro="" textlink="">
      <xdr:nvSpPr>
        <xdr:cNvPr id="205" name="テキスト ボックス 204"/>
        <xdr:cNvSpPr txBox="1"/>
      </xdr:nvSpPr>
      <xdr:spPr>
        <a:xfrm>
          <a:off x="2608794" y="12443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165,646</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124028</xdr:rowOff>
    </xdr:from>
    <xdr:to>
      <xdr:col>3</xdr:col>
      <xdr:colOff>3175</xdr:colOff>
      <xdr:row>75</xdr:row>
      <xdr:rowOff>54178</xdr:rowOff>
    </xdr:to>
    <xdr:sp macro="" textlink="">
      <xdr:nvSpPr>
        <xdr:cNvPr id="206" name="円/楕円 205"/>
        <xdr:cNvSpPr/>
      </xdr:nvSpPr>
      <xdr:spPr>
        <a:xfrm>
          <a:off x="1968500" y="1281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70705</xdr:rowOff>
    </xdr:from>
    <xdr:ext cx="599010" cy="259045"/>
    <xdr:sp macro="" textlink="">
      <xdr:nvSpPr>
        <xdr:cNvPr id="207" name="テキスト ボックス 206"/>
        <xdr:cNvSpPr txBox="1"/>
      </xdr:nvSpPr>
      <xdr:spPr>
        <a:xfrm>
          <a:off x="1719794" y="1258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158,156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15481</xdr:rowOff>
    </xdr:from>
    <xdr:to>
      <xdr:col>1</xdr:col>
      <xdr:colOff>485775</xdr:colOff>
      <xdr:row>75</xdr:row>
      <xdr:rowOff>117081</xdr:rowOff>
    </xdr:to>
    <xdr:sp macro="" textlink="">
      <xdr:nvSpPr>
        <xdr:cNvPr id="208" name="円/楕円 207"/>
        <xdr:cNvSpPr/>
      </xdr:nvSpPr>
      <xdr:spPr>
        <a:xfrm>
          <a:off x="1079500" y="128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133608</xdr:rowOff>
    </xdr:from>
    <xdr:ext cx="599010" cy="259045"/>
    <xdr:sp macro="" textlink="">
      <xdr:nvSpPr>
        <xdr:cNvPr id="209" name="テキスト ボックス 208"/>
        <xdr:cNvSpPr txBox="1"/>
      </xdr:nvSpPr>
      <xdr:spPr>
        <a:xfrm>
          <a:off x="830794" y="1264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2" name="直線コネクタ 231"/>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3" name="衛生費最小値テキスト"/>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4" name="直線コネクタ 233"/>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5" name="衛生費最大値テキスト"/>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6" name="直線コネクタ 235"/>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22245</xdr:rowOff>
    </xdr:from>
    <xdr:to>
      <xdr:col>6</xdr:col>
      <xdr:colOff>511175</xdr:colOff>
      <xdr:row>96</xdr:row>
      <xdr:rowOff>84516</xdr:rowOff>
    </xdr:to>
    <xdr:cxnSp macro="">
      <xdr:nvCxnSpPr>
        <xdr:cNvPr id="237" name="直線コネクタ 236"/>
        <xdr:cNvCxnSpPr/>
      </xdr:nvCxnSpPr>
      <xdr:spPr>
        <a:xfrm>
          <a:off x="3797300" y="16481445"/>
          <a:ext cx="838200" cy="6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130512</xdr:rowOff>
    </xdr:from>
    <xdr:ext cx="534377" cy="259045"/>
    <xdr:sp macro="" textlink="">
      <xdr:nvSpPr>
        <xdr:cNvPr id="238" name="衛生費平均値テキスト"/>
        <xdr:cNvSpPr txBox="1"/>
      </xdr:nvSpPr>
      <xdr:spPr>
        <a:xfrm>
          <a:off x="4686300" y="16589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39" name="フローチャート : 判断 238"/>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22245</xdr:rowOff>
    </xdr:from>
    <xdr:to>
      <xdr:col>5</xdr:col>
      <xdr:colOff>358775</xdr:colOff>
      <xdr:row>96</xdr:row>
      <xdr:rowOff>89911</xdr:rowOff>
    </xdr:to>
    <xdr:cxnSp macro="">
      <xdr:nvCxnSpPr>
        <xdr:cNvPr id="240" name="直線コネクタ 239"/>
        <xdr:cNvCxnSpPr/>
      </xdr:nvCxnSpPr>
      <xdr:spPr>
        <a:xfrm flipV="1">
          <a:off x="2908300" y="16481445"/>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1" name="フローチャート : 判断 240"/>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104909</xdr:rowOff>
    </xdr:from>
    <xdr:ext cx="534377" cy="259045"/>
    <xdr:sp macro="" textlink="">
      <xdr:nvSpPr>
        <xdr:cNvPr id="242" name="テキスト ボックス 241"/>
        <xdr:cNvSpPr txBox="1"/>
      </xdr:nvSpPr>
      <xdr:spPr>
        <a:xfrm>
          <a:off x="3530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89911</xdr:rowOff>
    </xdr:from>
    <xdr:to>
      <xdr:col>4</xdr:col>
      <xdr:colOff>155575</xdr:colOff>
      <xdr:row>96</xdr:row>
      <xdr:rowOff>111444</xdr:rowOff>
    </xdr:to>
    <xdr:cxnSp macro="">
      <xdr:nvCxnSpPr>
        <xdr:cNvPr id="243" name="直線コネクタ 242"/>
        <xdr:cNvCxnSpPr/>
      </xdr:nvCxnSpPr>
      <xdr:spPr>
        <a:xfrm flipV="1">
          <a:off x="2019300" y="16549111"/>
          <a:ext cx="889000" cy="2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4" name="フローチャート : 判断 243"/>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138330</xdr:rowOff>
    </xdr:from>
    <xdr:ext cx="534377" cy="259045"/>
    <xdr:sp macro="" textlink="">
      <xdr:nvSpPr>
        <xdr:cNvPr id="245" name="テキスト ボックス 244"/>
        <xdr:cNvSpPr txBox="1"/>
      </xdr:nvSpPr>
      <xdr:spPr>
        <a:xfrm>
          <a:off x="2641111" y="167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111444</xdr:rowOff>
    </xdr:from>
    <xdr:to>
      <xdr:col>2</xdr:col>
      <xdr:colOff>638175</xdr:colOff>
      <xdr:row>96</xdr:row>
      <xdr:rowOff>116405</xdr:rowOff>
    </xdr:to>
    <xdr:cxnSp macro="">
      <xdr:nvCxnSpPr>
        <xdr:cNvPr id="246" name="直線コネクタ 245"/>
        <xdr:cNvCxnSpPr/>
      </xdr:nvCxnSpPr>
      <xdr:spPr>
        <a:xfrm flipV="1">
          <a:off x="1130300" y="16570644"/>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7" name="フローチャート : 判断 246"/>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161007</xdr:rowOff>
    </xdr:from>
    <xdr:ext cx="534377" cy="259045"/>
    <xdr:sp macro="" textlink="">
      <xdr:nvSpPr>
        <xdr:cNvPr id="248" name="テキスト ボックス 247"/>
        <xdr:cNvSpPr txBox="1"/>
      </xdr:nvSpPr>
      <xdr:spPr>
        <a:xfrm>
          <a:off x="1752111" y="1679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49" name="フローチャート : 判断 248"/>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126511</xdr:rowOff>
    </xdr:from>
    <xdr:ext cx="534377" cy="259045"/>
    <xdr:sp macro="" textlink="">
      <xdr:nvSpPr>
        <xdr:cNvPr id="250" name="テキスト ボックス 249"/>
        <xdr:cNvSpPr txBox="1"/>
      </xdr:nvSpPr>
      <xdr:spPr>
        <a:xfrm>
          <a:off x="863111" y="1675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33716</xdr:rowOff>
    </xdr:from>
    <xdr:to>
      <xdr:col>6</xdr:col>
      <xdr:colOff>561975</xdr:colOff>
      <xdr:row>96</xdr:row>
      <xdr:rowOff>135316</xdr:rowOff>
    </xdr:to>
    <xdr:sp macro="" textlink="">
      <xdr:nvSpPr>
        <xdr:cNvPr id="256" name="円/楕円 255"/>
        <xdr:cNvSpPr/>
      </xdr:nvSpPr>
      <xdr:spPr>
        <a:xfrm>
          <a:off x="4584700" y="1649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56593</xdr:rowOff>
    </xdr:from>
    <xdr:ext cx="534377" cy="259045"/>
    <xdr:sp macro="" textlink="">
      <xdr:nvSpPr>
        <xdr:cNvPr id="257" name="衛生費該当値テキスト"/>
        <xdr:cNvSpPr txBox="1"/>
      </xdr:nvSpPr>
      <xdr:spPr>
        <a:xfrm>
          <a:off x="4686300" y="1634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37,414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142895</xdr:rowOff>
    </xdr:from>
    <xdr:to>
      <xdr:col>5</xdr:col>
      <xdr:colOff>409575</xdr:colOff>
      <xdr:row>96</xdr:row>
      <xdr:rowOff>73045</xdr:rowOff>
    </xdr:to>
    <xdr:sp macro="" textlink="">
      <xdr:nvSpPr>
        <xdr:cNvPr id="258" name="円/楕円 257"/>
        <xdr:cNvSpPr/>
      </xdr:nvSpPr>
      <xdr:spPr>
        <a:xfrm>
          <a:off x="3746500" y="164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89572</xdr:rowOff>
    </xdr:from>
    <xdr:ext cx="534377" cy="259045"/>
    <xdr:sp macro="" textlink="">
      <xdr:nvSpPr>
        <xdr:cNvPr id="259" name="テキスト ボックス 258"/>
        <xdr:cNvSpPr txBox="1"/>
      </xdr:nvSpPr>
      <xdr:spPr>
        <a:xfrm>
          <a:off x="3530111" y="1620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39111</xdr:rowOff>
    </xdr:from>
    <xdr:to>
      <xdr:col>4</xdr:col>
      <xdr:colOff>206375</xdr:colOff>
      <xdr:row>96</xdr:row>
      <xdr:rowOff>140711</xdr:rowOff>
    </xdr:to>
    <xdr:sp macro="" textlink="">
      <xdr:nvSpPr>
        <xdr:cNvPr id="260" name="円/楕円 259"/>
        <xdr:cNvSpPr/>
      </xdr:nvSpPr>
      <xdr:spPr>
        <a:xfrm>
          <a:off x="2857500" y="164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157238</xdr:rowOff>
    </xdr:from>
    <xdr:ext cx="534377" cy="259045"/>
    <xdr:sp macro="" textlink="">
      <xdr:nvSpPr>
        <xdr:cNvPr id="261" name="テキスト ボックス 260"/>
        <xdr:cNvSpPr txBox="1"/>
      </xdr:nvSpPr>
      <xdr:spPr>
        <a:xfrm>
          <a:off x="2641111" y="1627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37,178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60644</xdr:rowOff>
    </xdr:from>
    <xdr:to>
      <xdr:col>3</xdr:col>
      <xdr:colOff>3175</xdr:colOff>
      <xdr:row>96</xdr:row>
      <xdr:rowOff>162244</xdr:rowOff>
    </xdr:to>
    <xdr:sp macro="" textlink="">
      <xdr:nvSpPr>
        <xdr:cNvPr id="262" name="円/楕円 261"/>
        <xdr:cNvSpPr/>
      </xdr:nvSpPr>
      <xdr:spPr>
        <a:xfrm>
          <a:off x="1968500" y="1651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7321</xdr:rowOff>
    </xdr:from>
    <xdr:ext cx="534377" cy="259045"/>
    <xdr:sp macro="" textlink="">
      <xdr:nvSpPr>
        <xdr:cNvPr id="263" name="テキスト ボックス 262"/>
        <xdr:cNvSpPr txBox="1"/>
      </xdr:nvSpPr>
      <xdr:spPr>
        <a:xfrm>
          <a:off x="1752111" y="1629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65605</xdr:rowOff>
    </xdr:from>
    <xdr:to>
      <xdr:col>1</xdr:col>
      <xdr:colOff>485775</xdr:colOff>
      <xdr:row>96</xdr:row>
      <xdr:rowOff>167205</xdr:rowOff>
    </xdr:to>
    <xdr:sp macro="" textlink="">
      <xdr:nvSpPr>
        <xdr:cNvPr id="264" name="円/楕円 263"/>
        <xdr:cNvSpPr/>
      </xdr:nvSpPr>
      <xdr:spPr>
        <a:xfrm>
          <a:off x="1079500" y="165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12282</xdr:rowOff>
    </xdr:from>
    <xdr:ext cx="534377" cy="259045"/>
    <xdr:sp macro="" textlink="">
      <xdr:nvSpPr>
        <xdr:cNvPr id="265" name="テキスト ボックス 264"/>
        <xdr:cNvSpPr txBox="1"/>
      </xdr:nvSpPr>
      <xdr:spPr>
        <a:xfrm>
          <a:off x="863111" y="1630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169799</xdr:rowOff>
    </xdr:from>
    <xdr:to>
      <xdr:col>15</xdr:col>
      <xdr:colOff>180340</xdr:colOff>
      <xdr:row>39</xdr:row>
      <xdr:rowOff>41402</xdr:rowOff>
    </xdr:to>
    <xdr:cxnSp macro="">
      <xdr:nvCxnSpPr>
        <xdr:cNvPr id="289" name="直線コネクタ 288"/>
        <xdr:cNvCxnSpPr/>
      </xdr:nvCxnSpPr>
      <xdr:spPr>
        <a:xfrm flipV="1">
          <a:off x="10475595" y="5141849"/>
          <a:ext cx="1270" cy="158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45229</xdr:rowOff>
    </xdr:from>
    <xdr:ext cx="313932" cy="259045"/>
    <xdr:sp macro="" textlink="">
      <xdr:nvSpPr>
        <xdr:cNvPr id="290"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41402</xdr:rowOff>
    </xdr:from>
    <xdr:to>
      <xdr:col>15</xdr:col>
      <xdr:colOff>269875</xdr:colOff>
      <xdr:row>39</xdr:row>
      <xdr:rowOff>41402</xdr:rowOff>
    </xdr:to>
    <xdr:cxnSp macro="">
      <xdr:nvCxnSpPr>
        <xdr:cNvPr id="291" name="直線コネクタ 290"/>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116476</xdr:rowOff>
    </xdr:from>
    <xdr:ext cx="469744" cy="259045"/>
    <xdr:sp macro="" textlink="">
      <xdr:nvSpPr>
        <xdr:cNvPr id="292" name="労働費最大値テキスト"/>
        <xdr:cNvSpPr txBox="1"/>
      </xdr:nvSpPr>
      <xdr:spPr>
        <a:xfrm>
          <a:off x="10528300" y="491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29</xdr:row>
      <xdr:rowOff>169799</xdr:rowOff>
    </xdr:from>
    <xdr:to>
      <xdr:col>15</xdr:col>
      <xdr:colOff>269875</xdr:colOff>
      <xdr:row>29</xdr:row>
      <xdr:rowOff>169799</xdr:rowOff>
    </xdr:to>
    <xdr:cxnSp macro="">
      <xdr:nvCxnSpPr>
        <xdr:cNvPr id="293" name="直線コネクタ 292"/>
        <xdr:cNvCxnSpPr/>
      </xdr:nvCxnSpPr>
      <xdr:spPr>
        <a:xfrm>
          <a:off x="10388600" y="514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38545</xdr:rowOff>
    </xdr:from>
    <xdr:to>
      <xdr:col>15</xdr:col>
      <xdr:colOff>180975</xdr:colOff>
      <xdr:row>35</xdr:row>
      <xdr:rowOff>40449</xdr:rowOff>
    </xdr:to>
    <xdr:cxnSp macro="">
      <xdr:nvCxnSpPr>
        <xdr:cNvPr id="294" name="直線コネクタ 293"/>
        <xdr:cNvCxnSpPr/>
      </xdr:nvCxnSpPr>
      <xdr:spPr>
        <a:xfrm>
          <a:off x="9639300" y="6039295"/>
          <a:ext cx="8382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106380</xdr:rowOff>
    </xdr:from>
    <xdr:ext cx="469744" cy="259045"/>
    <xdr:sp macro="" textlink="">
      <xdr:nvSpPr>
        <xdr:cNvPr id="295" name="労働費平均値テキスト"/>
        <xdr:cNvSpPr txBox="1"/>
      </xdr:nvSpPr>
      <xdr:spPr>
        <a:xfrm>
          <a:off x="10528300" y="6450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127953</xdr:rowOff>
    </xdr:from>
    <xdr:to>
      <xdr:col>15</xdr:col>
      <xdr:colOff>231775</xdr:colOff>
      <xdr:row>38</xdr:row>
      <xdr:rowOff>58103</xdr:rowOff>
    </xdr:to>
    <xdr:sp macro="" textlink="">
      <xdr:nvSpPr>
        <xdr:cNvPr id="296" name="フローチャート : 判断 295"/>
        <xdr:cNvSpPr/>
      </xdr:nvSpPr>
      <xdr:spPr>
        <a:xfrm>
          <a:off x="10426700" y="64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4064</xdr:rowOff>
    </xdr:from>
    <xdr:to>
      <xdr:col>14</xdr:col>
      <xdr:colOff>28575</xdr:colOff>
      <xdr:row>35</xdr:row>
      <xdr:rowOff>38545</xdr:rowOff>
    </xdr:to>
    <xdr:cxnSp macro="">
      <xdr:nvCxnSpPr>
        <xdr:cNvPr id="297" name="直線コネクタ 296"/>
        <xdr:cNvCxnSpPr/>
      </xdr:nvCxnSpPr>
      <xdr:spPr>
        <a:xfrm>
          <a:off x="8750300" y="6004814"/>
          <a:ext cx="889000" cy="3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75946</xdr:rowOff>
    </xdr:from>
    <xdr:to>
      <xdr:col>14</xdr:col>
      <xdr:colOff>79375</xdr:colOff>
      <xdr:row>38</xdr:row>
      <xdr:rowOff>6096</xdr:rowOff>
    </xdr:to>
    <xdr:sp macro="" textlink="">
      <xdr:nvSpPr>
        <xdr:cNvPr id="298" name="フローチャート : 判断 297"/>
        <xdr:cNvSpPr/>
      </xdr:nvSpPr>
      <xdr:spPr>
        <a:xfrm>
          <a:off x="9588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168673</xdr:rowOff>
    </xdr:from>
    <xdr:ext cx="469744" cy="259045"/>
    <xdr:sp macro="" textlink="">
      <xdr:nvSpPr>
        <xdr:cNvPr id="299" name="テキスト ボックス 298"/>
        <xdr:cNvSpPr txBox="1"/>
      </xdr:nvSpPr>
      <xdr:spPr>
        <a:xfrm>
          <a:off x="9404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158941</xdr:rowOff>
    </xdr:from>
    <xdr:to>
      <xdr:col>12</xdr:col>
      <xdr:colOff>511175</xdr:colOff>
      <xdr:row>35</xdr:row>
      <xdr:rowOff>4064</xdr:rowOff>
    </xdr:to>
    <xdr:cxnSp macro="">
      <xdr:nvCxnSpPr>
        <xdr:cNvPr id="300" name="直線コネクタ 299"/>
        <xdr:cNvCxnSpPr/>
      </xdr:nvCxnSpPr>
      <xdr:spPr>
        <a:xfrm>
          <a:off x="7861300" y="5988241"/>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51372</xdr:rowOff>
    </xdr:from>
    <xdr:to>
      <xdr:col>12</xdr:col>
      <xdr:colOff>561975</xdr:colOff>
      <xdr:row>37</xdr:row>
      <xdr:rowOff>152972</xdr:rowOff>
    </xdr:to>
    <xdr:sp macro="" textlink="">
      <xdr:nvSpPr>
        <xdr:cNvPr id="301" name="フローチャート : 判断 300"/>
        <xdr:cNvSpPr/>
      </xdr:nvSpPr>
      <xdr:spPr>
        <a:xfrm>
          <a:off x="8699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144098</xdr:rowOff>
    </xdr:from>
    <xdr:ext cx="469744" cy="259045"/>
    <xdr:sp macro="" textlink="">
      <xdr:nvSpPr>
        <xdr:cNvPr id="302" name="テキスト ボックス 301"/>
        <xdr:cNvSpPr txBox="1"/>
      </xdr:nvSpPr>
      <xdr:spPr>
        <a:xfrm>
          <a:off x="8515427"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158941</xdr:rowOff>
    </xdr:from>
    <xdr:to>
      <xdr:col>11</xdr:col>
      <xdr:colOff>307975</xdr:colOff>
      <xdr:row>35</xdr:row>
      <xdr:rowOff>9017</xdr:rowOff>
    </xdr:to>
    <xdr:cxnSp macro="">
      <xdr:nvCxnSpPr>
        <xdr:cNvPr id="303" name="直線コネクタ 302"/>
        <xdr:cNvCxnSpPr/>
      </xdr:nvCxnSpPr>
      <xdr:spPr>
        <a:xfrm flipV="1">
          <a:off x="6972300" y="5988241"/>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16320</xdr:rowOff>
    </xdr:from>
    <xdr:to>
      <xdr:col>11</xdr:col>
      <xdr:colOff>358775</xdr:colOff>
      <xdr:row>37</xdr:row>
      <xdr:rowOff>117920</xdr:rowOff>
    </xdr:to>
    <xdr:sp macro="" textlink="">
      <xdr:nvSpPr>
        <xdr:cNvPr id="304" name="フローチャート : 判断 303"/>
        <xdr:cNvSpPr/>
      </xdr:nvSpPr>
      <xdr:spPr>
        <a:xfrm>
          <a:off x="7810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109047</xdr:rowOff>
    </xdr:from>
    <xdr:ext cx="469744" cy="259045"/>
    <xdr:sp macro="" textlink="">
      <xdr:nvSpPr>
        <xdr:cNvPr id="305" name="テキスト ボックス 304"/>
        <xdr:cNvSpPr txBox="1"/>
      </xdr:nvSpPr>
      <xdr:spPr>
        <a:xfrm>
          <a:off x="7626427" y="645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117475</xdr:rowOff>
    </xdr:from>
    <xdr:to>
      <xdr:col>10</xdr:col>
      <xdr:colOff>155575</xdr:colOff>
      <xdr:row>37</xdr:row>
      <xdr:rowOff>47625</xdr:rowOff>
    </xdr:to>
    <xdr:sp macro="" textlink="">
      <xdr:nvSpPr>
        <xdr:cNvPr id="306" name="フローチャート : 判断 305"/>
        <xdr:cNvSpPr/>
      </xdr:nvSpPr>
      <xdr:spPr>
        <a:xfrm>
          <a:off x="692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38752</xdr:rowOff>
    </xdr:from>
    <xdr:ext cx="469744" cy="259045"/>
    <xdr:sp macro="" textlink="">
      <xdr:nvSpPr>
        <xdr:cNvPr id="307" name="テキスト ボックス 306"/>
        <xdr:cNvSpPr txBox="1"/>
      </xdr:nvSpPr>
      <xdr:spPr>
        <a:xfrm>
          <a:off x="6737427"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161099</xdr:rowOff>
    </xdr:from>
    <xdr:to>
      <xdr:col>15</xdr:col>
      <xdr:colOff>231775</xdr:colOff>
      <xdr:row>35</xdr:row>
      <xdr:rowOff>91249</xdr:rowOff>
    </xdr:to>
    <xdr:sp macro="" textlink="">
      <xdr:nvSpPr>
        <xdr:cNvPr id="313" name="円/楕円 312"/>
        <xdr:cNvSpPr/>
      </xdr:nvSpPr>
      <xdr:spPr>
        <a:xfrm>
          <a:off x="10426700" y="599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12526</xdr:rowOff>
    </xdr:from>
    <xdr:ext cx="469744" cy="259045"/>
    <xdr:sp macro="" textlink="">
      <xdr:nvSpPr>
        <xdr:cNvPr id="314" name="労働費該当値テキスト"/>
        <xdr:cNvSpPr txBox="1"/>
      </xdr:nvSpPr>
      <xdr:spPr>
        <a:xfrm>
          <a:off x="10528300" y="584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159195</xdr:rowOff>
    </xdr:from>
    <xdr:to>
      <xdr:col>14</xdr:col>
      <xdr:colOff>79375</xdr:colOff>
      <xdr:row>35</xdr:row>
      <xdr:rowOff>89345</xdr:rowOff>
    </xdr:to>
    <xdr:sp macro="" textlink="">
      <xdr:nvSpPr>
        <xdr:cNvPr id="315" name="円/楕円 314"/>
        <xdr:cNvSpPr/>
      </xdr:nvSpPr>
      <xdr:spPr>
        <a:xfrm>
          <a:off x="9588500" y="598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105872</xdr:rowOff>
    </xdr:from>
    <xdr:ext cx="469744" cy="259045"/>
    <xdr:sp macro="" textlink="">
      <xdr:nvSpPr>
        <xdr:cNvPr id="316" name="テキスト ボックス 315"/>
        <xdr:cNvSpPr txBox="1"/>
      </xdr:nvSpPr>
      <xdr:spPr>
        <a:xfrm>
          <a:off x="9404427" y="576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124714</xdr:rowOff>
    </xdr:from>
    <xdr:to>
      <xdr:col>12</xdr:col>
      <xdr:colOff>561975</xdr:colOff>
      <xdr:row>35</xdr:row>
      <xdr:rowOff>54864</xdr:rowOff>
    </xdr:to>
    <xdr:sp macro="" textlink="">
      <xdr:nvSpPr>
        <xdr:cNvPr id="317" name="円/楕円 316"/>
        <xdr:cNvSpPr/>
      </xdr:nvSpPr>
      <xdr:spPr>
        <a:xfrm>
          <a:off x="8699500" y="595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71391</xdr:rowOff>
    </xdr:from>
    <xdr:ext cx="469744" cy="259045"/>
    <xdr:sp macro="" textlink="">
      <xdr:nvSpPr>
        <xdr:cNvPr id="318" name="テキスト ボックス 317"/>
        <xdr:cNvSpPr txBox="1"/>
      </xdr:nvSpPr>
      <xdr:spPr>
        <a:xfrm>
          <a:off x="8515427" y="572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108141</xdr:rowOff>
    </xdr:from>
    <xdr:to>
      <xdr:col>11</xdr:col>
      <xdr:colOff>358775</xdr:colOff>
      <xdr:row>35</xdr:row>
      <xdr:rowOff>38291</xdr:rowOff>
    </xdr:to>
    <xdr:sp macro="" textlink="">
      <xdr:nvSpPr>
        <xdr:cNvPr id="319" name="円/楕円 318"/>
        <xdr:cNvSpPr/>
      </xdr:nvSpPr>
      <xdr:spPr>
        <a:xfrm>
          <a:off x="7810500" y="593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54818</xdr:rowOff>
    </xdr:from>
    <xdr:ext cx="469744" cy="259045"/>
    <xdr:sp macro="" textlink="">
      <xdr:nvSpPr>
        <xdr:cNvPr id="320" name="テキスト ボックス 319"/>
        <xdr:cNvSpPr txBox="1"/>
      </xdr:nvSpPr>
      <xdr:spPr>
        <a:xfrm>
          <a:off x="7626427" y="571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129667</xdr:rowOff>
    </xdr:from>
    <xdr:to>
      <xdr:col>10</xdr:col>
      <xdr:colOff>155575</xdr:colOff>
      <xdr:row>35</xdr:row>
      <xdr:rowOff>59817</xdr:rowOff>
    </xdr:to>
    <xdr:sp macro="" textlink="">
      <xdr:nvSpPr>
        <xdr:cNvPr id="321" name="円/楕円 320"/>
        <xdr:cNvSpPr/>
      </xdr:nvSpPr>
      <xdr:spPr>
        <a:xfrm>
          <a:off x="6921500" y="595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76344</xdr:rowOff>
    </xdr:from>
    <xdr:ext cx="469744" cy="259045"/>
    <xdr:sp macro="" textlink="">
      <xdr:nvSpPr>
        <xdr:cNvPr id="322" name="テキスト ボックス 321"/>
        <xdr:cNvSpPr txBox="1"/>
      </xdr:nvSpPr>
      <xdr:spPr>
        <a:xfrm>
          <a:off x="6737427" y="573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33,763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4" name="直線コネクタ 343"/>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5"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6" name="直線コネクタ 345"/>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7" name="農林水産業費最大値テキスト"/>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48" name="直線コネクタ 347"/>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163154</xdr:rowOff>
    </xdr:from>
    <xdr:to>
      <xdr:col>15</xdr:col>
      <xdr:colOff>180975</xdr:colOff>
      <xdr:row>55</xdr:row>
      <xdr:rowOff>21696</xdr:rowOff>
    </xdr:to>
    <xdr:cxnSp macro="">
      <xdr:nvCxnSpPr>
        <xdr:cNvPr id="349" name="直線コネクタ 348"/>
        <xdr:cNvCxnSpPr/>
      </xdr:nvCxnSpPr>
      <xdr:spPr>
        <a:xfrm>
          <a:off x="9639300" y="9421454"/>
          <a:ext cx="8382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168825</xdr:rowOff>
    </xdr:from>
    <xdr:ext cx="469744" cy="259045"/>
    <xdr:sp macro="" textlink="">
      <xdr:nvSpPr>
        <xdr:cNvPr id="350" name="農林水産業費平均値テキスト"/>
        <xdr:cNvSpPr txBox="1"/>
      </xdr:nvSpPr>
      <xdr:spPr>
        <a:xfrm>
          <a:off x="10528300" y="9770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51" name="フローチャート : 判断 350"/>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146878</xdr:rowOff>
    </xdr:from>
    <xdr:to>
      <xdr:col>14</xdr:col>
      <xdr:colOff>28575</xdr:colOff>
      <xdr:row>54</xdr:row>
      <xdr:rowOff>163154</xdr:rowOff>
    </xdr:to>
    <xdr:cxnSp macro="">
      <xdr:nvCxnSpPr>
        <xdr:cNvPr id="352" name="直線コネクタ 351"/>
        <xdr:cNvCxnSpPr/>
      </xdr:nvCxnSpPr>
      <xdr:spPr>
        <a:xfrm>
          <a:off x="8750300" y="9405178"/>
          <a:ext cx="8890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3" name="フローチャート : 判断 352"/>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81089</xdr:rowOff>
    </xdr:from>
    <xdr:ext cx="469744" cy="259045"/>
    <xdr:sp macro="" textlink="">
      <xdr:nvSpPr>
        <xdr:cNvPr id="354" name="テキスト ボックス 353"/>
        <xdr:cNvSpPr txBox="1"/>
      </xdr:nvSpPr>
      <xdr:spPr>
        <a:xfrm>
          <a:off x="9404427"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169738</xdr:rowOff>
    </xdr:from>
    <xdr:to>
      <xdr:col>12</xdr:col>
      <xdr:colOff>511175</xdr:colOff>
      <xdr:row>54</xdr:row>
      <xdr:rowOff>146878</xdr:rowOff>
    </xdr:to>
    <xdr:cxnSp macro="">
      <xdr:nvCxnSpPr>
        <xdr:cNvPr id="355" name="直線コネクタ 354"/>
        <xdr:cNvCxnSpPr/>
      </xdr:nvCxnSpPr>
      <xdr:spPr>
        <a:xfrm>
          <a:off x="7861300" y="9256588"/>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6" name="フローチャート : 判断 355"/>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113870</xdr:rowOff>
    </xdr:from>
    <xdr:ext cx="469744" cy="259045"/>
    <xdr:sp macro="" textlink="">
      <xdr:nvSpPr>
        <xdr:cNvPr id="357" name="テキスト ボックス 356"/>
        <xdr:cNvSpPr txBox="1"/>
      </xdr:nvSpPr>
      <xdr:spPr>
        <a:xfrm>
          <a:off x="8515427"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169738</xdr:rowOff>
    </xdr:from>
    <xdr:to>
      <xdr:col>11</xdr:col>
      <xdr:colOff>307975</xdr:colOff>
      <xdr:row>54</xdr:row>
      <xdr:rowOff>79761</xdr:rowOff>
    </xdr:to>
    <xdr:cxnSp macro="">
      <xdr:nvCxnSpPr>
        <xdr:cNvPr id="358" name="直線コネクタ 357"/>
        <xdr:cNvCxnSpPr/>
      </xdr:nvCxnSpPr>
      <xdr:spPr>
        <a:xfrm flipV="1">
          <a:off x="6972300" y="9256588"/>
          <a:ext cx="889000" cy="8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59" name="フローチャート : 判断 358"/>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134124</xdr:rowOff>
    </xdr:from>
    <xdr:ext cx="469744" cy="259045"/>
    <xdr:sp macro="" textlink="">
      <xdr:nvSpPr>
        <xdr:cNvPr id="360" name="テキスト ボックス 359"/>
        <xdr:cNvSpPr txBox="1"/>
      </xdr:nvSpPr>
      <xdr:spPr>
        <a:xfrm>
          <a:off x="7626427"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1" name="フローチャート : 判断 360"/>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124843</xdr:rowOff>
    </xdr:from>
    <xdr:ext cx="469744" cy="259045"/>
    <xdr:sp macro="" textlink="">
      <xdr:nvSpPr>
        <xdr:cNvPr id="362" name="テキスト ボックス 361"/>
        <xdr:cNvSpPr txBox="1"/>
      </xdr:nvSpPr>
      <xdr:spPr>
        <a:xfrm>
          <a:off x="6737427" y="989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142346</xdr:rowOff>
    </xdr:from>
    <xdr:to>
      <xdr:col>15</xdr:col>
      <xdr:colOff>231775</xdr:colOff>
      <xdr:row>55</xdr:row>
      <xdr:rowOff>72496</xdr:rowOff>
    </xdr:to>
    <xdr:sp macro="" textlink="">
      <xdr:nvSpPr>
        <xdr:cNvPr id="368" name="円/楕円 367"/>
        <xdr:cNvSpPr/>
      </xdr:nvSpPr>
      <xdr:spPr>
        <a:xfrm>
          <a:off x="10426700" y="940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165223</xdr:rowOff>
    </xdr:from>
    <xdr:ext cx="534377" cy="259045"/>
    <xdr:sp macro="" textlink="">
      <xdr:nvSpPr>
        <xdr:cNvPr id="369" name="農林水産業費該当値テキスト"/>
        <xdr:cNvSpPr txBox="1"/>
      </xdr:nvSpPr>
      <xdr:spPr>
        <a:xfrm>
          <a:off x="10528300" y="925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13,831</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112354</xdr:rowOff>
    </xdr:from>
    <xdr:to>
      <xdr:col>14</xdr:col>
      <xdr:colOff>79375</xdr:colOff>
      <xdr:row>55</xdr:row>
      <xdr:rowOff>42504</xdr:rowOff>
    </xdr:to>
    <xdr:sp macro="" textlink="">
      <xdr:nvSpPr>
        <xdr:cNvPr id="370" name="円/楕円 369"/>
        <xdr:cNvSpPr/>
      </xdr:nvSpPr>
      <xdr:spPr>
        <a:xfrm>
          <a:off x="9588500" y="937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59031</xdr:rowOff>
    </xdr:from>
    <xdr:ext cx="534377" cy="259045"/>
    <xdr:sp macro="" textlink="">
      <xdr:nvSpPr>
        <xdr:cNvPr id="371" name="テキスト ボックス 370"/>
        <xdr:cNvSpPr txBox="1"/>
      </xdr:nvSpPr>
      <xdr:spPr>
        <a:xfrm>
          <a:off x="9372111" y="91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14,487</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96078</xdr:rowOff>
    </xdr:from>
    <xdr:to>
      <xdr:col>12</xdr:col>
      <xdr:colOff>561975</xdr:colOff>
      <xdr:row>55</xdr:row>
      <xdr:rowOff>26228</xdr:rowOff>
    </xdr:to>
    <xdr:sp macro="" textlink="">
      <xdr:nvSpPr>
        <xdr:cNvPr id="372" name="円/楕円 371"/>
        <xdr:cNvSpPr/>
      </xdr:nvSpPr>
      <xdr:spPr>
        <a:xfrm>
          <a:off x="8699500" y="935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42755</xdr:rowOff>
    </xdr:from>
    <xdr:ext cx="534377" cy="259045"/>
    <xdr:sp macro="" textlink="">
      <xdr:nvSpPr>
        <xdr:cNvPr id="373" name="テキスト ボックス 372"/>
        <xdr:cNvSpPr txBox="1"/>
      </xdr:nvSpPr>
      <xdr:spPr>
        <a:xfrm>
          <a:off x="8483111" y="912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14,843</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118938</xdr:rowOff>
    </xdr:from>
    <xdr:to>
      <xdr:col>11</xdr:col>
      <xdr:colOff>358775</xdr:colOff>
      <xdr:row>54</xdr:row>
      <xdr:rowOff>49088</xdr:rowOff>
    </xdr:to>
    <xdr:sp macro="" textlink="">
      <xdr:nvSpPr>
        <xdr:cNvPr id="374" name="円/楕円 373"/>
        <xdr:cNvSpPr/>
      </xdr:nvSpPr>
      <xdr:spPr>
        <a:xfrm>
          <a:off x="7810500" y="920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65615</xdr:rowOff>
    </xdr:from>
    <xdr:ext cx="534377" cy="259045"/>
    <xdr:sp macro="" textlink="">
      <xdr:nvSpPr>
        <xdr:cNvPr id="375" name="テキスト ボックス 374"/>
        <xdr:cNvSpPr txBox="1"/>
      </xdr:nvSpPr>
      <xdr:spPr>
        <a:xfrm>
          <a:off x="7594111" y="898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18,093</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28961</xdr:rowOff>
    </xdr:from>
    <xdr:to>
      <xdr:col>10</xdr:col>
      <xdr:colOff>155575</xdr:colOff>
      <xdr:row>54</xdr:row>
      <xdr:rowOff>130561</xdr:rowOff>
    </xdr:to>
    <xdr:sp macro="" textlink="">
      <xdr:nvSpPr>
        <xdr:cNvPr id="376" name="円/楕円 375"/>
        <xdr:cNvSpPr/>
      </xdr:nvSpPr>
      <xdr:spPr>
        <a:xfrm>
          <a:off x="6921500" y="928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147088</xdr:rowOff>
    </xdr:from>
    <xdr:ext cx="534377" cy="259045"/>
    <xdr:sp macro="" textlink="">
      <xdr:nvSpPr>
        <xdr:cNvPr id="377" name="テキスト ボックス 376"/>
        <xdr:cNvSpPr txBox="1"/>
      </xdr:nvSpPr>
      <xdr:spPr>
        <a:xfrm>
          <a:off x="6705111" y="906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401" name="直線コネクタ 400"/>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2" name="商工費最小値テキスト"/>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3" name="直線コネクタ 402"/>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4" name="商工費最大値テキスト"/>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5" name="直線コネクタ 404"/>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98419</xdr:rowOff>
    </xdr:from>
    <xdr:to>
      <xdr:col>15</xdr:col>
      <xdr:colOff>180975</xdr:colOff>
      <xdr:row>76</xdr:row>
      <xdr:rowOff>167036</xdr:rowOff>
    </xdr:to>
    <xdr:cxnSp macro="">
      <xdr:nvCxnSpPr>
        <xdr:cNvPr id="406" name="直線コネクタ 405"/>
        <xdr:cNvCxnSpPr/>
      </xdr:nvCxnSpPr>
      <xdr:spPr>
        <a:xfrm>
          <a:off x="9639300" y="13128619"/>
          <a:ext cx="838200" cy="6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140707</xdr:rowOff>
    </xdr:from>
    <xdr:ext cx="469744" cy="259045"/>
    <xdr:sp macro="" textlink="">
      <xdr:nvSpPr>
        <xdr:cNvPr id="407" name="商工費平均値テキスト"/>
        <xdr:cNvSpPr txBox="1"/>
      </xdr:nvSpPr>
      <xdr:spPr>
        <a:xfrm>
          <a:off x="10528300" y="13342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08" name="フローチャート : 判断 407"/>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98419</xdr:rowOff>
    </xdr:from>
    <xdr:to>
      <xdr:col>14</xdr:col>
      <xdr:colOff>28575</xdr:colOff>
      <xdr:row>77</xdr:row>
      <xdr:rowOff>19704</xdr:rowOff>
    </xdr:to>
    <xdr:cxnSp macro="">
      <xdr:nvCxnSpPr>
        <xdr:cNvPr id="409" name="直線コネクタ 408"/>
        <xdr:cNvCxnSpPr/>
      </xdr:nvCxnSpPr>
      <xdr:spPr>
        <a:xfrm flipV="1">
          <a:off x="8750300" y="13128619"/>
          <a:ext cx="889000" cy="9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10" name="フローチャート : 判断 409"/>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46448</xdr:rowOff>
    </xdr:from>
    <xdr:ext cx="534377" cy="259045"/>
    <xdr:sp macro="" textlink="">
      <xdr:nvSpPr>
        <xdr:cNvPr id="411" name="テキスト ボックス 410"/>
        <xdr:cNvSpPr txBox="1"/>
      </xdr:nvSpPr>
      <xdr:spPr>
        <a:xfrm>
          <a:off x="9372111" y="134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157359</xdr:rowOff>
    </xdr:from>
    <xdr:to>
      <xdr:col>12</xdr:col>
      <xdr:colOff>511175</xdr:colOff>
      <xdr:row>77</xdr:row>
      <xdr:rowOff>19704</xdr:rowOff>
    </xdr:to>
    <xdr:cxnSp macro="">
      <xdr:nvCxnSpPr>
        <xdr:cNvPr id="412" name="直線コネクタ 411"/>
        <xdr:cNvCxnSpPr/>
      </xdr:nvCxnSpPr>
      <xdr:spPr>
        <a:xfrm>
          <a:off x="7861300" y="13187559"/>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3" name="フローチャート : 判断 412"/>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64222</xdr:rowOff>
    </xdr:from>
    <xdr:ext cx="534377" cy="259045"/>
    <xdr:sp macro="" textlink="">
      <xdr:nvSpPr>
        <xdr:cNvPr id="414" name="テキスト ボックス 413"/>
        <xdr:cNvSpPr txBox="1"/>
      </xdr:nvSpPr>
      <xdr:spPr>
        <a:xfrm>
          <a:off x="8483111" y="1343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138576</xdr:rowOff>
    </xdr:from>
    <xdr:to>
      <xdr:col>11</xdr:col>
      <xdr:colOff>307975</xdr:colOff>
      <xdr:row>76</xdr:row>
      <xdr:rowOff>157359</xdr:rowOff>
    </xdr:to>
    <xdr:cxnSp macro="">
      <xdr:nvCxnSpPr>
        <xdr:cNvPr id="415" name="直線コネクタ 414"/>
        <xdr:cNvCxnSpPr/>
      </xdr:nvCxnSpPr>
      <xdr:spPr>
        <a:xfrm>
          <a:off x="6972300" y="13168776"/>
          <a:ext cx="8890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6" name="フローチャート : 判断 415"/>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68699</xdr:rowOff>
    </xdr:from>
    <xdr:ext cx="469744" cy="259045"/>
    <xdr:sp macro="" textlink="">
      <xdr:nvSpPr>
        <xdr:cNvPr id="417" name="テキスト ボックス 416"/>
        <xdr:cNvSpPr txBox="1"/>
      </xdr:nvSpPr>
      <xdr:spPr>
        <a:xfrm>
          <a:off x="7626427" y="1344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18" name="フローチャート : 判断 417"/>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59554</xdr:rowOff>
    </xdr:from>
    <xdr:ext cx="534377" cy="259045"/>
    <xdr:sp macro="" textlink="">
      <xdr:nvSpPr>
        <xdr:cNvPr id="419" name="テキスト ボックス 418"/>
        <xdr:cNvSpPr txBox="1"/>
      </xdr:nvSpPr>
      <xdr:spPr>
        <a:xfrm>
          <a:off x="6705111" y="1343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116236</xdr:rowOff>
    </xdr:from>
    <xdr:to>
      <xdr:col>15</xdr:col>
      <xdr:colOff>231775</xdr:colOff>
      <xdr:row>77</xdr:row>
      <xdr:rowOff>46386</xdr:rowOff>
    </xdr:to>
    <xdr:sp macro="" textlink="">
      <xdr:nvSpPr>
        <xdr:cNvPr id="425" name="円/楕円 424"/>
        <xdr:cNvSpPr/>
      </xdr:nvSpPr>
      <xdr:spPr>
        <a:xfrm>
          <a:off x="10426700" y="131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139113</xdr:rowOff>
    </xdr:from>
    <xdr:ext cx="534377" cy="259045"/>
    <xdr:sp macro="" textlink="">
      <xdr:nvSpPr>
        <xdr:cNvPr id="426" name="商工費該当値テキスト"/>
        <xdr:cNvSpPr txBox="1"/>
      </xdr:nvSpPr>
      <xdr:spPr>
        <a:xfrm>
          <a:off x="10528300" y="1299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20,565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47619</xdr:rowOff>
    </xdr:from>
    <xdr:to>
      <xdr:col>14</xdr:col>
      <xdr:colOff>79375</xdr:colOff>
      <xdr:row>76</xdr:row>
      <xdr:rowOff>149219</xdr:rowOff>
    </xdr:to>
    <xdr:sp macro="" textlink="">
      <xdr:nvSpPr>
        <xdr:cNvPr id="427" name="円/楕円 426"/>
        <xdr:cNvSpPr/>
      </xdr:nvSpPr>
      <xdr:spPr>
        <a:xfrm>
          <a:off x="9588500" y="130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165746</xdr:rowOff>
    </xdr:from>
    <xdr:ext cx="534377" cy="259045"/>
    <xdr:sp macro="" textlink="">
      <xdr:nvSpPr>
        <xdr:cNvPr id="428" name="テキスト ボックス 427"/>
        <xdr:cNvSpPr txBox="1"/>
      </xdr:nvSpPr>
      <xdr:spPr>
        <a:xfrm>
          <a:off x="9372111" y="1285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140354</xdr:rowOff>
    </xdr:from>
    <xdr:to>
      <xdr:col>12</xdr:col>
      <xdr:colOff>561975</xdr:colOff>
      <xdr:row>77</xdr:row>
      <xdr:rowOff>70504</xdr:rowOff>
    </xdr:to>
    <xdr:sp macro="" textlink="">
      <xdr:nvSpPr>
        <xdr:cNvPr id="429" name="円/楕円 428"/>
        <xdr:cNvSpPr/>
      </xdr:nvSpPr>
      <xdr:spPr>
        <a:xfrm>
          <a:off x="8699500" y="1317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87031</xdr:rowOff>
    </xdr:from>
    <xdr:ext cx="534377" cy="259045"/>
    <xdr:sp macro="" textlink="">
      <xdr:nvSpPr>
        <xdr:cNvPr id="430" name="テキスト ボックス 429"/>
        <xdr:cNvSpPr txBox="1"/>
      </xdr:nvSpPr>
      <xdr:spPr>
        <a:xfrm>
          <a:off x="8483111" y="129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106559</xdr:rowOff>
    </xdr:from>
    <xdr:to>
      <xdr:col>11</xdr:col>
      <xdr:colOff>358775</xdr:colOff>
      <xdr:row>77</xdr:row>
      <xdr:rowOff>36709</xdr:rowOff>
    </xdr:to>
    <xdr:sp macro="" textlink="">
      <xdr:nvSpPr>
        <xdr:cNvPr id="431" name="円/楕円 430"/>
        <xdr:cNvSpPr/>
      </xdr:nvSpPr>
      <xdr:spPr>
        <a:xfrm>
          <a:off x="7810500" y="1313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53236</xdr:rowOff>
    </xdr:from>
    <xdr:ext cx="534377" cy="259045"/>
    <xdr:sp macro="" textlink="">
      <xdr:nvSpPr>
        <xdr:cNvPr id="432" name="テキスト ボックス 431"/>
        <xdr:cNvSpPr txBox="1"/>
      </xdr:nvSpPr>
      <xdr:spPr>
        <a:xfrm>
          <a:off x="7594111" y="1291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21,073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87776</xdr:rowOff>
    </xdr:from>
    <xdr:to>
      <xdr:col>10</xdr:col>
      <xdr:colOff>155575</xdr:colOff>
      <xdr:row>77</xdr:row>
      <xdr:rowOff>17926</xdr:rowOff>
    </xdr:to>
    <xdr:sp macro="" textlink="">
      <xdr:nvSpPr>
        <xdr:cNvPr id="433" name="円/楕円 432"/>
        <xdr:cNvSpPr/>
      </xdr:nvSpPr>
      <xdr:spPr>
        <a:xfrm>
          <a:off x="6921500" y="131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34453</xdr:rowOff>
    </xdr:from>
    <xdr:ext cx="534377" cy="259045"/>
    <xdr:sp macro="" textlink="">
      <xdr:nvSpPr>
        <xdr:cNvPr id="434" name="テキスト ボックス 433"/>
        <xdr:cNvSpPr txBox="1"/>
      </xdr:nvSpPr>
      <xdr:spPr>
        <a:xfrm>
          <a:off x="6705111" y="1289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59" name="直線コネクタ 458"/>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60" name="土木費最小値テキスト"/>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61" name="直線コネクタ 460"/>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2" name="土木費最大値テキスト"/>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3" name="直線コネクタ 462"/>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10731</xdr:rowOff>
    </xdr:from>
    <xdr:to>
      <xdr:col>15</xdr:col>
      <xdr:colOff>180975</xdr:colOff>
      <xdr:row>96</xdr:row>
      <xdr:rowOff>15112</xdr:rowOff>
    </xdr:to>
    <xdr:cxnSp macro="">
      <xdr:nvCxnSpPr>
        <xdr:cNvPr id="464" name="直線コネクタ 463"/>
        <xdr:cNvCxnSpPr/>
      </xdr:nvCxnSpPr>
      <xdr:spPr>
        <a:xfrm flipV="1">
          <a:off x="9639300" y="16469931"/>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93921</xdr:rowOff>
    </xdr:from>
    <xdr:ext cx="534377" cy="259045"/>
    <xdr:sp macro="" textlink="">
      <xdr:nvSpPr>
        <xdr:cNvPr id="465" name="土木費平均値テキスト"/>
        <xdr:cNvSpPr txBox="1"/>
      </xdr:nvSpPr>
      <xdr:spPr>
        <a:xfrm>
          <a:off x="10528300" y="1655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6" name="フローチャート : 判断 465"/>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59137</xdr:rowOff>
    </xdr:from>
    <xdr:to>
      <xdr:col>14</xdr:col>
      <xdr:colOff>28575</xdr:colOff>
      <xdr:row>96</xdr:row>
      <xdr:rowOff>15112</xdr:rowOff>
    </xdr:to>
    <xdr:cxnSp macro="">
      <xdr:nvCxnSpPr>
        <xdr:cNvPr id="467" name="直線コネクタ 466"/>
        <xdr:cNvCxnSpPr/>
      </xdr:nvCxnSpPr>
      <xdr:spPr>
        <a:xfrm>
          <a:off x="8750300" y="16346887"/>
          <a:ext cx="889000" cy="12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68" name="フローチャート : 判断 467"/>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38143</xdr:rowOff>
    </xdr:from>
    <xdr:ext cx="534377" cy="259045"/>
    <xdr:sp macro="" textlink="">
      <xdr:nvSpPr>
        <xdr:cNvPr id="469" name="テキスト ボックス 468"/>
        <xdr:cNvSpPr txBox="1"/>
      </xdr:nvSpPr>
      <xdr:spPr>
        <a:xfrm>
          <a:off x="9372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42241</xdr:rowOff>
    </xdr:from>
    <xdr:to>
      <xdr:col>12</xdr:col>
      <xdr:colOff>511175</xdr:colOff>
      <xdr:row>95</xdr:row>
      <xdr:rowOff>59137</xdr:rowOff>
    </xdr:to>
    <xdr:cxnSp macro="">
      <xdr:nvCxnSpPr>
        <xdr:cNvPr id="470" name="直線コネクタ 469"/>
        <xdr:cNvCxnSpPr/>
      </xdr:nvCxnSpPr>
      <xdr:spPr>
        <a:xfrm>
          <a:off x="7861300" y="16329991"/>
          <a:ext cx="889000" cy="1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1" name="フローチャート : 判断 470"/>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19359</xdr:rowOff>
    </xdr:from>
    <xdr:ext cx="534377" cy="259045"/>
    <xdr:sp macro="" textlink="">
      <xdr:nvSpPr>
        <xdr:cNvPr id="472" name="テキスト ボックス 471"/>
        <xdr:cNvSpPr txBox="1"/>
      </xdr:nvSpPr>
      <xdr:spPr>
        <a:xfrm>
          <a:off x="8483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42241</xdr:rowOff>
    </xdr:from>
    <xdr:to>
      <xdr:col>11</xdr:col>
      <xdr:colOff>307975</xdr:colOff>
      <xdr:row>96</xdr:row>
      <xdr:rowOff>18428</xdr:rowOff>
    </xdr:to>
    <xdr:cxnSp macro="">
      <xdr:nvCxnSpPr>
        <xdr:cNvPr id="473" name="直線コネクタ 472"/>
        <xdr:cNvCxnSpPr/>
      </xdr:nvCxnSpPr>
      <xdr:spPr>
        <a:xfrm flipV="1">
          <a:off x="6972300" y="16329991"/>
          <a:ext cx="889000" cy="14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4" name="フローチャート : 判断 473"/>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136631</xdr:rowOff>
    </xdr:from>
    <xdr:ext cx="534377" cy="259045"/>
    <xdr:sp macro="" textlink="">
      <xdr:nvSpPr>
        <xdr:cNvPr id="475" name="テキスト ボックス 474"/>
        <xdr:cNvSpPr txBox="1"/>
      </xdr:nvSpPr>
      <xdr:spPr>
        <a:xfrm>
          <a:off x="7594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6" name="フローチャート : 判断 475"/>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5357</xdr:rowOff>
    </xdr:from>
    <xdr:ext cx="534377" cy="259045"/>
    <xdr:sp macro="" textlink="">
      <xdr:nvSpPr>
        <xdr:cNvPr id="477" name="テキスト ボックス 476"/>
        <xdr:cNvSpPr txBox="1"/>
      </xdr:nvSpPr>
      <xdr:spPr>
        <a:xfrm>
          <a:off x="6705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131381</xdr:rowOff>
    </xdr:from>
    <xdr:to>
      <xdr:col>15</xdr:col>
      <xdr:colOff>231775</xdr:colOff>
      <xdr:row>96</xdr:row>
      <xdr:rowOff>61531</xdr:rowOff>
    </xdr:to>
    <xdr:sp macro="" textlink="">
      <xdr:nvSpPr>
        <xdr:cNvPr id="483" name="円/楕円 482"/>
        <xdr:cNvSpPr/>
      </xdr:nvSpPr>
      <xdr:spPr>
        <a:xfrm>
          <a:off x="10426700" y="1641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154258</xdr:rowOff>
    </xdr:from>
    <xdr:ext cx="534377" cy="259045"/>
    <xdr:sp macro="" textlink="">
      <xdr:nvSpPr>
        <xdr:cNvPr id="484" name="土木費該当値テキスト"/>
        <xdr:cNvSpPr txBox="1"/>
      </xdr:nvSpPr>
      <xdr:spPr>
        <a:xfrm>
          <a:off x="10528300" y="1627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48,770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135762</xdr:rowOff>
    </xdr:from>
    <xdr:to>
      <xdr:col>14</xdr:col>
      <xdr:colOff>79375</xdr:colOff>
      <xdr:row>96</xdr:row>
      <xdr:rowOff>65912</xdr:rowOff>
    </xdr:to>
    <xdr:sp macro="" textlink="">
      <xdr:nvSpPr>
        <xdr:cNvPr id="485" name="円/楕円 484"/>
        <xdr:cNvSpPr/>
      </xdr:nvSpPr>
      <xdr:spPr>
        <a:xfrm>
          <a:off x="9588500" y="1642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82439</xdr:rowOff>
    </xdr:from>
    <xdr:ext cx="534377" cy="259045"/>
    <xdr:sp macro="" textlink="">
      <xdr:nvSpPr>
        <xdr:cNvPr id="486" name="テキスト ボックス 485"/>
        <xdr:cNvSpPr txBox="1"/>
      </xdr:nvSpPr>
      <xdr:spPr>
        <a:xfrm>
          <a:off x="9372111" y="1619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8337</xdr:rowOff>
    </xdr:from>
    <xdr:to>
      <xdr:col>12</xdr:col>
      <xdr:colOff>561975</xdr:colOff>
      <xdr:row>95</xdr:row>
      <xdr:rowOff>109937</xdr:rowOff>
    </xdr:to>
    <xdr:sp macro="" textlink="">
      <xdr:nvSpPr>
        <xdr:cNvPr id="487" name="円/楕円 486"/>
        <xdr:cNvSpPr/>
      </xdr:nvSpPr>
      <xdr:spPr>
        <a:xfrm>
          <a:off x="8699500" y="1629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126464</xdr:rowOff>
    </xdr:from>
    <xdr:ext cx="534377" cy="259045"/>
    <xdr:sp macro="" textlink="">
      <xdr:nvSpPr>
        <xdr:cNvPr id="488" name="テキスト ボックス 487"/>
        <xdr:cNvSpPr txBox="1"/>
      </xdr:nvSpPr>
      <xdr:spPr>
        <a:xfrm>
          <a:off x="8483111" y="160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55,229</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162891</xdr:rowOff>
    </xdr:from>
    <xdr:to>
      <xdr:col>11</xdr:col>
      <xdr:colOff>358775</xdr:colOff>
      <xdr:row>95</xdr:row>
      <xdr:rowOff>93041</xdr:rowOff>
    </xdr:to>
    <xdr:sp macro="" textlink="">
      <xdr:nvSpPr>
        <xdr:cNvPr id="489" name="円/楕円 488"/>
        <xdr:cNvSpPr/>
      </xdr:nvSpPr>
      <xdr:spPr>
        <a:xfrm>
          <a:off x="7810500" y="1627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109568</xdr:rowOff>
    </xdr:from>
    <xdr:ext cx="534377" cy="259045"/>
    <xdr:sp macro="" textlink="">
      <xdr:nvSpPr>
        <xdr:cNvPr id="490" name="テキスト ボックス 489"/>
        <xdr:cNvSpPr txBox="1"/>
      </xdr:nvSpPr>
      <xdr:spPr>
        <a:xfrm>
          <a:off x="7594111" y="1605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56,116</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139078</xdr:rowOff>
    </xdr:from>
    <xdr:to>
      <xdr:col>10</xdr:col>
      <xdr:colOff>155575</xdr:colOff>
      <xdr:row>96</xdr:row>
      <xdr:rowOff>69228</xdr:rowOff>
    </xdr:to>
    <xdr:sp macro="" textlink="">
      <xdr:nvSpPr>
        <xdr:cNvPr id="491" name="円/楕円 490"/>
        <xdr:cNvSpPr/>
      </xdr:nvSpPr>
      <xdr:spPr>
        <a:xfrm>
          <a:off x="6921500" y="1642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85755</xdr:rowOff>
    </xdr:from>
    <xdr:ext cx="534377" cy="259045"/>
    <xdr:sp macro="" textlink="">
      <xdr:nvSpPr>
        <xdr:cNvPr id="492" name="テキスト ボックス 491"/>
        <xdr:cNvSpPr txBox="1"/>
      </xdr:nvSpPr>
      <xdr:spPr>
        <a:xfrm>
          <a:off x="6705111" y="1620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143002</xdr:rowOff>
    </xdr:from>
    <xdr:to>
      <xdr:col>23</xdr:col>
      <xdr:colOff>516889</xdr:colOff>
      <xdr:row>39</xdr:row>
      <xdr:rowOff>102489</xdr:rowOff>
    </xdr:to>
    <xdr:cxnSp macro="">
      <xdr:nvCxnSpPr>
        <xdr:cNvPr id="517" name="直線コネクタ 516"/>
        <xdr:cNvCxnSpPr/>
      </xdr:nvCxnSpPr>
      <xdr:spPr>
        <a:xfrm flipV="1">
          <a:off x="16317595" y="5457952"/>
          <a:ext cx="1269" cy="133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106316</xdr:rowOff>
    </xdr:from>
    <xdr:ext cx="469744" cy="259045"/>
    <xdr:sp macro="" textlink="">
      <xdr:nvSpPr>
        <xdr:cNvPr id="518" name="消防費最小値テキスト"/>
        <xdr:cNvSpPr txBox="1"/>
      </xdr:nvSpPr>
      <xdr:spPr>
        <a:xfrm>
          <a:off x="16370300" y="679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39</xdr:row>
      <xdr:rowOff>102489</xdr:rowOff>
    </xdr:from>
    <xdr:to>
      <xdr:col>23</xdr:col>
      <xdr:colOff>606425</xdr:colOff>
      <xdr:row>39</xdr:row>
      <xdr:rowOff>102489</xdr:rowOff>
    </xdr:to>
    <xdr:cxnSp macro="">
      <xdr:nvCxnSpPr>
        <xdr:cNvPr id="519" name="直線コネクタ 518"/>
        <xdr:cNvCxnSpPr/>
      </xdr:nvCxnSpPr>
      <xdr:spPr>
        <a:xfrm>
          <a:off x="16230600" y="678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89679</xdr:rowOff>
    </xdr:from>
    <xdr:ext cx="534377" cy="259045"/>
    <xdr:sp macro="" textlink="">
      <xdr:nvSpPr>
        <xdr:cNvPr id="520" name="消防費最大値テキスト"/>
        <xdr:cNvSpPr txBox="1"/>
      </xdr:nvSpPr>
      <xdr:spPr>
        <a:xfrm>
          <a:off x="16370300"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31</xdr:row>
      <xdr:rowOff>143002</xdr:rowOff>
    </xdr:from>
    <xdr:to>
      <xdr:col>23</xdr:col>
      <xdr:colOff>606425</xdr:colOff>
      <xdr:row>31</xdr:row>
      <xdr:rowOff>143002</xdr:rowOff>
    </xdr:to>
    <xdr:cxnSp macro="">
      <xdr:nvCxnSpPr>
        <xdr:cNvPr id="521" name="直線コネクタ 520"/>
        <xdr:cNvCxnSpPr/>
      </xdr:nvCxnSpPr>
      <xdr:spPr>
        <a:xfrm>
          <a:off x="16230600" y="545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47625</xdr:rowOff>
    </xdr:from>
    <xdr:to>
      <xdr:col>23</xdr:col>
      <xdr:colOff>517525</xdr:colOff>
      <xdr:row>37</xdr:row>
      <xdr:rowOff>85852</xdr:rowOff>
    </xdr:to>
    <xdr:cxnSp macro="">
      <xdr:nvCxnSpPr>
        <xdr:cNvPr id="522" name="直線コネクタ 521"/>
        <xdr:cNvCxnSpPr/>
      </xdr:nvCxnSpPr>
      <xdr:spPr>
        <a:xfrm>
          <a:off x="15481300" y="6219825"/>
          <a:ext cx="838200" cy="20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124477</xdr:rowOff>
    </xdr:from>
    <xdr:ext cx="534377" cy="259045"/>
    <xdr:sp macro="" textlink="">
      <xdr:nvSpPr>
        <xdr:cNvPr id="523" name="消防費平均値テキスト"/>
        <xdr:cNvSpPr txBox="1"/>
      </xdr:nvSpPr>
      <xdr:spPr>
        <a:xfrm>
          <a:off x="16370300" y="61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524" name="フローチャート : 判断 523"/>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47625</xdr:rowOff>
    </xdr:from>
    <xdr:to>
      <xdr:col>22</xdr:col>
      <xdr:colOff>365125</xdr:colOff>
      <xdr:row>36</xdr:row>
      <xdr:rowOff>108204</xdr:rowOff>
    </xdr:to>
    <xdr:cxnSp macro="">
      <xdr:nvCxnSpPr>
        <xdr:cNvPr id="525" name="直線コネクタ 524"/>
        <xdr:cNvCxnSpPr/>
      </xdr:nvCxnSpPr>
      <xdr:spPr>
        <a:xfrm flipV="1">
          <a:off x="14592300" y="6219825"/>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160401</xdr:rowOff>
    </xdr:from>
    <xdr:to>
      <xdr:col>22</xdr:col>
      <xdr:colOff>415925</xdr:colOff>
      <xdr:row>36</xdr:row>
      <xdr:rowOff>90551</xdr:rowOff>
    </xdr:to>
    <xdr:sp macro="" textlink="">
      <xdr:nvSpPr>
        <xdr:cNvPr id="526" name="フローチャート : 判断 525"/>
        <xdr:cNvSpPr/>
      </xdr:nvSpPr>
      <xdr:spPr>
        <a:xfrm>
          <a:off x="15430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107078</xdr:rowOff>
    </xdr:from>
    <xdr:ext cx="534377" cy="259045"/>
    <xdr:sp macro="" textlink="">
      <xdr:nvSpPr>
        <xdr:cNvPr id="527" name="テキスト ボックス 526"/>
        <xdr:cNvSpPr txBox="1"/>
      </xdr:nvSpPr>
      <xdr:spPr>
        <a:xfrm>
          <a:off x="15214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108204</xdr:rowOff>
    </xdr:from>
    <xdr:to>
      <xdr:col>21</xdr:col>
      <xdr:colOff>161925</xdr:colOff>
      <xdr:row>37</xdr:row>
      <xdr:rowOff>4064</xdr:rowOff>
    </xdr:to>
    <xdr:cxnSp macro="">
      <xdr:nvCxnSpPr>
        <xdr:cNvPr id="528" name="直線コネクタ 527"/>
        <xdr:cNvCxnSpPr/>
      </xdr:nvCxnSpPr>
      <xdr:spPr>
        <a:xfrm flipV="1">
          <a:off x="13703300" y="6280404"/>
          <a:ext cx="889000"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26289</xdr:rowOff>
    </xdr:from>
    <xdr:to>
      <xdr:col>21</xdr:col>
      <xdr:colOff>212725</xdr:colOff>
      <xdr:row>36</xdr:row>
      <xdr:rowOff>127889</xdr:rowOff>
    </xdr:to>
    <xdr:sp macro="" textlink="">
      <xdr:nvSpPr>
        <xdr:cNvPr id="529" name="フローチャート : 判断 528"/>
        <xdr:cNvSpPr/>
      </xdr:nvSpPr>
      <xdr:spPr>
        <a:xfrm>
          <a:off x="14541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144416</xdr:rowOff>
    </xdr:from>
    <xdr:ext cx="534377" cy="259045"/>
    <xdr:sp macro="" textlink="">
      <xdr:nvSpPr>
        <xdr:cNvPr id="530" name="テキスト ボックス 529"/>
        <xdr:cNvSpPr txBox="1"/>
      </xdr:nvSpPr>
      <xdr:spPr>
        <a:xfrm>
          <a:off x="14325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73914</xdr:rowOff>
    </xdr:from>
    <xdr:to>
      <xdr:col>19</xdr:col>
      <xdr:colOff>644525</xdr:colOff>
      <xdr:row>37</xdr:row>
      <xdr:rowOff>4064</xdr:rowOff>
    </xdr:to>
    <xdr:cxnSp macro="">
      <xdr:nvCxnSpPr>
        <xdr:cNvPr id="531" name="直線コネクタ 530"/>
        <xdr:cNvCxnSpPr/>
      </xdr:nvCxnSpPr>
      <xdr:spPr>
        <a:xfrm>
          <a:off x="12814300" y="5903214"/>
          <a:ext cx="8890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82169</xdr:rowOff>
    </xdr:from>
    <xdr:to>
      <xdr:col>20</xdr:col>
      <xdr:colOff>9525</xdr:colOff>
      <xdr:row>37</xdr:row>
      <xdr:rowOff>12319</xdr:rowOff>
    </xdr:to>
    <xdr:sp macro="" textlink="">
      <xdr:nvSpPr>
        <xdr:cNvPr id="532" name="フローチャート : 判断 531"/>
        <xdr:cNvSpPr/>
      </xdr:nvSpPr>
      <xdr:spPr>
        <a:xfrm>
          <a:off x="13652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28846</xdr:rowOff>
    </xdr:from>
    <xdr:ext cx="534377" cy="259045"/>
    <xdr:sp macro="" textlink="">
      <xdr:nvSpPr>
        <xdr:cNvPr id="533" name="テキスト ボックス 532"/>
        <xdr:cNvSpPr txBox="1"/>
      </xdr:nvSpPr>
      <xdr:spPr>
        <a:xfrm>
          <a:off x="13436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131318</xdr:rowOff>
    </xdr:from>
    <xdr:to>
      <xdr:col>18</xdr:col>
      <xdr:colOff>492125</xdr:colOff>
      <xdr:row>37</xdr:row>
      <xdr:rowOff>61468</xdr:rowOff>
    </xdr:to>
    <xdr:sp macro="" textlink="">
      <xdr:nvSpPr>
        <xdr:cNvPr id="534" name="フローチャート : 判断 533"/>
        <xdr:cNvSpPr/>
      </xdr:nvSpPr>
      <xdr:spPr>
        <a:xfrm>
          <a:off x="12763500" y="63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52595</xdr:rowOff>
    </xdr:from>
    <xdr:ext cx="534377" cy="259045"/>
    <xdr:sp macro="" textlink="">
      <xdr:nvSpPr>
        <xdr:cNvPr id="535" name="テキスト ボックス 534"/>
        <xdr:cNvSpPr txBox="1"/>
      </xdr:nvSpPr>
      <xdr:spPr>
        <a:xfrm>
          <a:off x="12547111" y="63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35052</xdr:rowOff>
    </xdr:from>
    <xdr:to>
      <xdr:col>23</xdr:col>
      <xdr:colOff>568325</xdr:colOff>
      <xdr:row>37</xdr:row>
      <xdr:rowOff>136652</xdr:rowOff>
    </xdr:to>
    <xdr:sp macro="" textlink="">
      <xdr:nvSpPr>
        <xdr:cNvPr id="541" name="円/楕円 540"/>
        <xdr:cNvSpPr/>
      </xdr:nvSpPr>
      <xdr:spPr>
        <a:xfrm>
          <a:off x="16268700" y="637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13479</xdr:rowOff>
    </xdr:from>
    <xdr:ext cx="534377" cy="259045"/>
    <xdr:sp macro="" textlink="">
      <xdr:nvSpPr>
        <xdr:cNvPr id="542" name="消防費該当値テキスト"/>
        <xdr:cNvSpPr txBox="1"/>
      </xdr:nvSpPr>
      <xdr:spPr>
        <a:xfrm>
          <a:off x="16370300" y="635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168275</xdr:rowOff>
    </xdr:from>
    <xdr:to>
      <xdr:col>22</xdr:col>
      <xdr:colOff>415925</xdr:colOff>
      <xdr:row>36</xdr:row>
      <xdr:rowOff>98425</xdr:rowOff>
    </xdr:to>
    <xdr:sp macro="" textlink="">
      <xdr:nvSpPr>
        <xdr:cNvPr id="543" name="円/楕円 542"/>
        <xdr:cNvSpPr/>
      </xdr:nvSpPr>
      <xdr:spPr>
        <a:xfrm>
          <a:off x="15430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89552</xdr:rowOff>
    </xdr:from>
    <xdr:ext cx="534377" cy="259045"/>
    <xdr:sp macro="" textlink="">
      <xdr:nvSpPr>
        <xdr:cNvPr id="544" name="テキスト ボックス 543"/>
        <xdr:cNvSpPr txBox="1"/>
      </xdr:nvSpPr>
      <xdr:spPr>
        <a:xfrm>
          <a:off x="15214111" y="626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57404</xdr:rowOff>
    </xdr:from>
    <xdr:to>
      <xdr:col>21</xdr:col>
      <xdr:colOff>212725</xdr:colOff>
      <xdr:row>36</xdr:row>
      <xdr:rowOff>159004</xdr:rowOff>
    </xdr:to>
    <xdr:sp macro="" textlink="">
      <xdr:nvSpPr>
        <xdr:cNvPr id="545" name="円/楕円 544"/>
        <xdr:cNvSpPr/>
      </xdr:nvSpPr>
      <xdr:spPr>
        <a:xfrm>
          <a:off x="145415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150131</xdr:rowOff>
    </xdr:from>
    <xdr:ext cx="534377" cy="259045"/>
    <xdr:sp macro="" textlink="">
      <xdr:nvSpPr>
        <xdr:cNvPr id="546" name="テキスト ボックス 545"/>
        <xdr:cNvSpPr txBox="1"/>
      </xdr:nvSpPr>
      <xdr:spPr>
        <a:xfrm>
          <a:off x="14325111" y="632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124714</xdr:rowOff>
    </xdr:from>
    <xdr:to>
      <xdr:col>20</xdr:col>
      <xdr:colOff>9525</xdr:colOff>
      <xdr:row>37</xdr:row>
      <xdr:rowOff>54864</xdr:rowOff>
    </xdr:to>
    <xdr:sp macro="" textlink="">
      <xdr:nvSpPr>
        <xdr:cNvPr id="547" name="円/楕円 546"/>
        <xdr:cNvSpPr/>
      </xdr:nvSpPr>
      <xdr:spPr>
        <a:xfrm>
          <a:off x="13652500" y="62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45991</xdr:rowOff>
    </xdr:from>
    <xdr:ext cx="534377" cy="259045"/>
    <xdr:sp macro="" textlink="">
      <xdr:nvSpPr>
        <xdr:cNvPr id="548" name="テキスト ボックス 547"/>
        <xdr:cNvSpPr txBox="1"/>
      </xdr:nvSpPr>
      <xdr:spPr>
        <a:xfrm>
          <a:off x="13436111" y="638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12,018</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23114</xdr:rowOff>
    </xdr:from>
    <xdr:to>
      <xdr:col>18</xdr:col>
      <xdr:colOff>492125</xdr:colOff>
      <xdr:row>34</xdr:row>
      <xdr:rowOff>124714</xdr:rowOff>
    </xdr:to>
    <xdr:sp macro="" textlink="">
      <xdr:nvSpPr>
        <xdr:cNvPr id="549" name="円/楕円 548"/>
        <xdr:cNvSpPr/>
      </xdr:nvSpPr>
      <xdr:spPr>
        <a:xfrm>
          <a:off x="12763500" y="58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141241</xdr:rowOff>
    </xdr:from>
    <xdr:ext cx="534377" cy="259045"/>
    <xdr:sp macro="" textlink="">
      <xdr:nvSpPr>
        <xdr:cNvPr id="550" name="テキスト ボックス 549"/>
        <xdr:cNvSpPr txBox="1"/>
      </xdr:nvSpPr>
      <xdr:spPr>
        <a:xfrm>
          <a:off x="12547111" y="562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71" name="テキスト ボックス 570"/>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83579</xdr:rowOff>
    </xdr:from>
    <xdr:to>
      <xdr:col>23</xdr:col>
      <xdr:colOff>516889</xdr:colOff>
      <xdr:row>58</xdr:row>
      <xdr:rowOff>171438</xdr:rowOff>
    </xdr:to>
    <xdr:cxnSp macro="">
      <xdr:nvCxnSpPr>
        <xdr:cNvPr id="575" name="直線コネクタ 574"/>
        <xdr:cNvCxnSpPr/>
      </xdr:nvCxnSpPr>
      <xdr:spPr>
        <a:xfrm flipV="1">
          <a:off x="16317595" y="8656079"/>
          <a:ext cx="1269" cy="145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3815</xdr:rowOff>
    </xdr:from>
    <xdr:ext cx="534377" cy="259045"/>
    <xdr:sp macro="" textlink="">
      <xdr:nvSpPr>
        <xdr:cNvPr id="576" name="教育費最小値テキスト"/>
        <xdr:cNvSpPr txBox="1"/>
      </xdr:nvSpPr>
      <xdr:spPr>
        <a:xfrm>
          <a:off x="16370300" y="101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58</xdr:row>
      <xdr:rowOff>171438</xdr:rowOff>
    </xdr:from>
    <xdr:to>
      <xdr:col>23</xdr:col>
      <xdr:colOff>606425</xdr:colOff>
      <xdr:row>58</xdr:row>
      <xdr:rowOff>171438</xdr:rowOff>
    </xdr:to>
    <xdr:cxnSp macro="">
      <xdr:nvCxnSpPr>
        <xdr:cNvPr id="577" name="直線コネクタ 576"/>
        <xdr:cNvCxnSpPr/>
      </xdr:nvCxnSpPr>
      <xdr:spPr>
        <a:xfrm>
          <a:off x="16230600" y="1011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30256</xdr:rowOff>
    </xdr:from>
    <xdr:ext cx="534377" cy="259045"/>
    <xdr:sp macro="" textlink="">
      <xdr:nvSpPr>
        <xdr:cNvPr id="578" name="教育費最大値テキスト"/>
        <xdr:cNvSpPr txBox="1"/>
      </xdr:nvSpPr>
      <xdr:spPr>
        <a:xfrm>
          <a:off x="16370300" y="84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50</xdr:row>
      <xdr:rowOff>83579</xdr:rowOff>
    </xdr:from>
    <xdr:to>
      <xdr:col>23</xdr:col>
      <xdr:colOff>606425</xdr:colOff>
      <xdr:row>50</xdr:row>
      <xdr:rowOff>83579</xdr:rowOff>
    </xdr:to>
    <xdr:cxnSp macro="">
      <xdr:nvCxnSpPr>
        <xdr:cNvPr id="579" name="直線コネクタ 578"/>
        <xdr:cNvCxnSpPr/>
      </xdr:nvCxnSpPr>
      <xdr:spPr>
        <a:xfrm>
          <a:off x="16230600" y="865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83579</xdr:rowOff>
    </xdr:from>
    <xdr:to>
      <xdr:col>23</xdr:col>
      <xdr:colOff>517525</xdr:colOff>
      <xdr:row>53</xdr:row>
      <xdr:rowOff>67843</xdr:rowOff>
    </xdr:to>
    <xdr:cxnSp macro="">
      <xdr:nvCxnSpPr>
        <xdr:cNvPr id="580" name="直線コネクタ 579"/>
        <xdr:cNvCxnSpPr/>
      </xdr:nvCxnSpPr>
      <xdr:spPr>
        <a:xfrm>
          <a:off x="15481300" y="8656079"/>
          <a:ext cx="838200" cy="49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118839</xdr:rowOff>
    </xdr:from>
    <xdr:ext cx="534377" cy="259045"/>
    <xdr:sp macro="" textlink="">
      <xdr:nvSpPr>
        <xdr:cNvPr id="581" name="教育費平均値テキスト"/>
        <xdr:cNvSpPr txBox="1"/>
      </xdr:nvSpPr>
      <xdr:spPr>
        <a:xfrm>
          <a:off x="16370300" y="9377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140412</xdr:rowOff>
    </xdr:from>
    <xdr:to>
      <xdr:col>23</xdr:col>
      <xdr:colOff>568325</xdr:colOff>
      <xdr:row>55</xdr:row>
      <xdr:rowOff>70562</xdr:rowOff>
    </xdr:to>
    <xdr:sp macro="" textlink="">
      <xdr:nvSpPr>
        <xdr:cNvPr id="582" name="フローチャート : 判断 581"/>
        <xdr:cNvSpPr/>
      </xdr:nvSpPr>
      <xdr:spPr>
        <a:xfrm>
          <a:off x="16268700" y="939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83579</xdr:rowOff>
    </xdr:from>
    <xdr:to>
      <xdr:col>22</xdr:col>
      <xdr:colOff>365125</xdr:colOff>
      <xdr:row>52</xdr:row>
      <xdr:rowOff>61938</xdr:rowOff>
    </xdr:to>
    <xdr:cxnSp macro="">
      <xdr:nvCxnSpPr>
        <xdr:cNvPr id="583" name="直線コネクタ 582"/>
        <xdr:cNvCxnSpPr/>
      </xdr:nvCxnSpPr>
      <xdr:spPr>
        <a:xfrm flipV="1">
          <a:off x="14592300" y="8656079"/>
          <a:ext cx="889000" cy="3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163309</xdr:rowOff>
    </xdr:from>
    <xdr:to>
      <xdr:col>22</xdr:col>
      <xdr:colOff>415925</xdr:colOff>
      <xdr:row>55</xdr:row>
      <xdr:rowOff>93459</xdr:rowOff>
    </xdr:to>
    <xdr:sp macro="" textlink="">
      <xdr:nvSpPr>
        <xdr:cNvPr id="584" name="フローチャート : 判断 583"/>
        <xdr:cNvSpPr/>
      </xdr:nvSpPr>
      <xdr:spPr>
        <a:xfrm>
          <a:off x="15430500" y="942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84586</xdr:rowOff>
    </xdr:from>
    <xdr:ext cx="534377" cy="259045"/>
    <xdr:sp macro="" textlink="">
      <xdr:nvSpPr>
        <xdr:cNvPr id="585" name="テキスト ボックス 584"/>
        <xdr:cNvSpPr txBox="1"/>
      </xdr:nvSpPr>
      <xdr:spPr>
        <a:xfrm>
          <a:off x="15214111" y="951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61938</xdr:rowOff>
    </xdr:from>
    <xdr:to>
      <xdr:col>21</xdr:col>
      <xdr:colOff>161925</xdr:colOff>
      <xdr:row>53</xdr:row>
      <xdr:rowOff>43917</xdr:rowOff>
    </xdr:to>
    <xdr:cxnSp macro="">
      <xdr:nvCxnSpPr>
        <xdr:cNvPr id="586" name="直線コネクタ 585"/>
        <xdr:cNvCxnSpPr/>
      </xdr:nvCxnSpPr>
      <xdr:spPr>
        <a:xfrm flipV="1">
          <a:off x="13703300" y="8977338"/>
          <a:ext cx="889000" cy="15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9843</xdr:rowOff>
    </xdr:from>
    <xdr:to>
      <xdr:col>21</xdr:col>
      <xdr:colOff>212725</xdr:colOff>
      <xdr:row>55</xdr:row>
      <xdr:rowOff>111443</xdr:rowOff>
    </xdr:to>
    <xdr:sp macro="" textlink="">
      <xdr:nvSpPr>
        <xdr:cNvPr id="587" name="フローチャート : 判断 586"/>
        <xdr:cNvSpPr/>
      </xdr:nvSpPr>
      <xdr:spPr>
        <a:xfrm>
          <a:off x="14541500" y="943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102570</xdr:rowOff>
    </xdr:from>
    <xdr:ext cx="534377" cy="259045"/>
    <xdr:sp macro="" textlink="">
      <xdr:nvSpPr>
        <xdr:cNvPr id="588" name="テキスト ボックス 587"/>
        <xdr:cNvSpPr txBox="1"/>
      </xdr:nvSpPr>
      <xdr:spPr>
        <a:xfrm>
          <a:off x="14325111" y="953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43917</xdr:rowOff>
    </xdr:from>
    <xdr:to>
      <xdr:col>19</xdr:col>
      <xdr:colOff>644525</xdr:colOff>
      <xdr:row>53</xdr:row>
      <xdr:rowOff>95809</xdr:rowOff>
    </xdr:to>
    <xdr:cxnSp macro="">
      <xdr:nvCxnSpPr>
        <xdr:cNvPr id="589" name="直線コネクタ 588"/>
        <xdr:cNvCxnSpPr/>
      </xdr:nvCxnSpPr>
      <xdr:spPr>
        <a:xfrm flipV="1">
          <a:off x="12814300" y="9130767"/>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103150</xdr:rowOff>
    </xdr:from>
    <xdr:to>
      <xdr:col>20</xdr:col>
      <xdr:colOff>9525</xdr:colOff>
      <xdr:row>56</xdr:row>
      <xdr:rowOff>33300</xdr:rowOff>
    </xdr:to>
    <xdr:sp macro="" textlink="">
      <xdr:nvSpPr>
        <xdr:cNvPr id="590" name="フローチャート : 判断 589"/>
        <xdr:cNvSpPr/>
      </xdr:nvSpPr>
      <xdr:spPr>
        <a:xfrm>
          <a:off x="13652500" y="95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24427</xdr:rowOff>
    </xdr:from>
    <xdr:ext cx="534377" cy="259045"/>
    <xdr:sp macro="" textlink="">
      <xdr:nvSpPr>
        <xdr:cNvPr id="591" name="テキスト ボックス 590"/>
        <xdr:cNvSpPr txBox="1"/>
      </xdr:nvSpPr>
      <xdr:spPr>
        <a:xfrm>
          <a:off x="13436111" y="962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132067</xdr:rowOff>
    </xdr:from>
    <xdr:to>
      <xdr:col>18</xdr:col>
      <xdr:colOff>492125</xdr:colOff>
      <xdr:row>56</xdr:row>
      <xdr:rowOff>62217</xdr:rowOff>
    </xdr:to>
    <xdr:sp macro="" textlink="">
      <xdr:nvSpPr>
        <xdr:cNvPr id="592" name="フローチャート : 判断 591"/>
        <xdr:cNvSpPr/>
      </xdr:nvSpPr>
      <xdr:spPr>
        <a:xfrm>
          <a:off x="127635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53344</xdr:rowOff>
    </xdr:from>
    <xdr:ext cx="534377" cy="259045"/>
    <xdr:sp macro="" textlink="">
      <xdr:nvSpPr>
        <xdr:cNvPr id="593" name="テキスト ボックス 592"/>
        <xdr:cNvSpPr txBox="1"/>
      </xdr:nvSpPr>
      <xdr:spPr>
        <a:xfrm>
          <a:off x="12547111" y="965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17043</xdr:rowOff>
    </xdr:from>
    <xdr:to>
      <xdr:col>23</xdr:col>
      <xdr:colOff>568325</xdr:colOff>
      <xdr:row>53</xdr:row>
      <xdr:rowOff>118643</xdr:rowOff>
    </xdr:to>
    <xdr:sp macro="" textlink="">
      <xdr:nvSpPr>
        <xdr:cNvPr id="599" name="円/楕円 598"/>
        <xdr:cNvSpPr/>
      </xdr:nvSpPr>
      <xdr:spPr>
        <a:xfrm>
          <a:off x="16268700" y="910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39920</xdr:rowOff>
    </xdr:from>
    <xdr:ext cx="534377" cy="259045"/>
    <xdr:sp macro="" textlink="">
      <xdr:nvSpPr>
        <xdr:cNvPr id="600" name="教育費該当値テキスト"/>
        <xdr:cNvSpPr txBox="1"/>
      </xdr:nvSpPr>
      <xdr:spPr>
        <a:xfrm>
          <a:off x="16370300" y="895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46,386</a:t>
          </a:r>
          <a:endParaRPr kumimoji="1" lang="ja-JP" altLang="en-US" sz="1000" b="1">
            <a:solidFill>
              <a:srgbClr val="FF0000"/>
            </a:solidFill>
            <a:latin typeface="ＭＳ Ｐゴシック"/>
          </a:endParaRPr>
        </a:p>
      </xdr:txBody>
    </xdr:sp>
    <xdr:clientData/>
  </xdr:oneCellAnchor>
  <xdr:twoCellAnchor>
    <xdr:from>
      <xdr:col>22</xdr:col>
      <xdr:colOff>314325</xdr:colOff>
      <xdr:row>50</xdr:row>
      <xdr:rowOff>32779</xdr:rowOff>
    </xdr:from>
    <xdr:to>
      <xdr:col>22</xdr:col>
      <xdr:colOff>415925</xdr:colOff>
      <xdr:row>50</xdr:row>
      <xdr:rowOff>134379</xdr:rowOff>
    </xdr:to>
    <xdr:sp macro="" textlink="">
      <xdr:nvSpPr>
        <xdr:cNvPr id="601" name="円/楕円 600"/>
        <xdr:cNvSpPr/>
      </xdr:nvSpPr>
      <xdr:spPr>
        <a:xfrm>
          <a:off x="15430500" y="860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48</xdr:row>
      <xdr:rowOff>150906</xdr:rowOff>
    </xdr:from>
    <xdr:ext cx="534377" cy="259045"/>
    <xdr:sp macro="" textlink="">
      <xdr:nvSpPr>
        <xdr:cNvPr id="602" name="テキスト ボックス 601"/>
        <xdr:cNvSpPr txBox="1"/>
      </xdr:nvSpPr>
      <xdr:spPr>
        <a:xfrm>
          <a:off x="15214111" y="838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59,473</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11138</xdr:rowOff>
    </xdr:from>
    <xdr:to>
      <xdr:col>21</xdr:col>
      <xdr:colOff>212725</xdr:colOff>
      <xdr:row>52</xdr:row>
      <xdr:rowOff>112738</xdr:rowOff>
    </xdr:to>
    <xdr:sp macro="" textlink="">
      <xdr:nvSpPr>
        <xdr:cNvPr id="603" name="円/楕円 602"/>
        <xdr:cNvSpPr/>
      </xdr:nvSpPr>
      <xdr:spPr>
        <a:xfrm>
          <a:off x="14541500" y="892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50</xdr:row>
      <xdr:rowOff>129265</xdr:rowOff>
    </xdr:from>
    <xdr:ext cx="534377" cy="259045"/>
    <xdr:sp macro="" textlink="">
      <xdr:nvSpPr>
        <xdr:cNvPr id="604" name="テキスト ボックス 603"/>
        <xdr:cNvSpPr txBox="1"/>
      </xdr:nvSpPr>
      <xdr:spPr>
        <a:xfrm>
          <a:off x="14325111" y="870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51,041</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164567</xdr:rowOff>
    </xdr:from>
    <xdr:to>
      <xdr:col>20</xdr:col>
      <xdr:colOff>9525</xdr:colOff>
      <xdr:row>53</xdr:row>
      <xdr:rowOff>94717</xdr:rowOff>
    </xdr:to>
    <xdr:sp macro="" textlink="">
      <xdr:nvSpPr>
        <xdr:cNvPr id="605" name="円/楕円 604"/>
        <xdr:cNvSpPr/>
      </xdr:nvSpPr>
      <xdr:spPr>
        <a:xfrm>
          <a:off x="13652500" y="907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111244</xdr:rowOff>
    </xdr:from>
    <xdr:ext cx="534377" cy="259045"/>
    <xdr:sp macro="" textlink="">
      <xdr:nvSpPr>
        <xdr:cNvPr id="606" name="テキスト ボックス 605"/>
        <xdr:cNvSpPr txBox="1"/>
      </xdr:nvSpPr>
      <xdr:spPr>
        <a:xfrm>
          <a:off x="13436111" y="885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47,014</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45009</xdr:rowOff>
    </xdr:from>
    <xdr:to>
      <xdr:col>18</xdr:col>
      <xdr:colOff>492125</xdr:colOff>
      <xdr:row>53</xdr:row>
      <xdr:rowOff>146609</xdr:rowOff>
    </xdr:to>
    <xdr:sp macro="" textlink="">
      <xdr:nvSpPr>
        <xdr:cNvPr id="607" name="円/楕円 606"/>
        <xdr:cNvSpPr/>
      </xdr:nvSpPr>
      <xdr:spPr>
        <a:xfrm>
          <a:off x="12763500" y="913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163136</xdr:rowOff>
    </xdr:from>
    <xdr:ext cx="534377" cy="259045"/>
    <xdr:sp macro="" textlink="">
      <xdr:nvSpPr>
        <xdr:cNvPr id="608" name="テキスト ボックス 607"/>
        <xdr:cNvSpPr txBox="1"/>
      </xdr:nvSpPr>
      <xdr:spPr>
        <a:xfrm>
          <a:off x="12547111" y="890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144434</xdr:rowOff>
    </xdr:from>
    <xdr:ext cx="377026" cy="259045"/>
    <xdr:sp macro="" textlink="">
      <xdr:nvSpPr>
        <xdr:cNvPr id="622" name="テキスト ボックス 621"/>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74</xdr:row>
      <xdr:rowOff>160762</xdr:rowOff>
    </xdr:from>
    <xdr:ext cx="377026" cy="259045"/>
    <xdr:sp macro="" textlink="">
      <xdr:nvSpPr>
        <xdr:cNvPr id="624" name="テキスト ボックス 623"/>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5642</xdr:rowOff>
    </xdr:from>
    <xdr:ext cx="377026" cy="259045"/>
    <xdr:sp macro="" textlink="">
      <xdr:nvSpPr>
        <xdr:cNvPr id="626" name="テキスト ボックス 625"/>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21970</xdr:rowOff>
    </xdr:from>
    <xdr:ext cx="377026" cy="259045"/>
    <xdr:sp macro="" textlink="">
      <xdr:nvSpPr>
        <xdr:cNvPr id="628" name="テキスト ボックス 627"/>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30" name="テキスト ボックス 629"/>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41728</xdr:rowOff>
    </xdr:from>
    <xdr:to>
      <xdr:col>23</xdr:col>
      <xdr:colOff>516889</xdr:colOff>
      <xdr:row>79</xdr:row>
      <xdr:rowOff>98879</xdr:rowOff>
    </xdr:to>
    <xdr:cxnSp macro="">
      <xdr:nvCxnSpPr>
        <xdr:cNvPr id="634" name="直線コネクタ 633"/>
        <xdr:cNvCxnSpPr/>
      </xdr:nvCxnSpPr>
      <xdr:spPr>
        <a:xfrm flipV="1">
          <a:off x="16317595" y="12214678"/>
          <a:ext cx="1269"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159855</xdr:rowOff>
    </xdr:from>
    <xdr:ext cx="378565" cy="259045"/>
    <xdr:sp macro="" textlink="">
      <xdr:nvSpPr>
        <xdr:cNvPr id="637" name="災害復旧費最大値テキスト"/>
        <xdr:cNvSpPr txBox="1"/>
      </xdr:nvSpPr>
      <xdr:spPr>
        <a:xfrm>
          <a:off x="16370300" y="1198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71</xdr:row>
      <xdr:rowOff>41728</xdr:rowOff>
    </xdr:from>
    <xdr:to>
      <xdr:col>23</xdr:col>
      <xdr:colOff>606425</xdr:colOff>
      <xdr:row>71</xdr:row>
      <xdr:rowOff>41728</xdr:rowOff>
    </xdr:to>
    <xdr:cxnSp macro="">
      <xdr:nvCxnSpPr>
        <xdr:cNvPr id="638" name="直線コネクタ 637"/>
        <xdr:cNvCxnSpPr/>
      </xdr:nvCxnSpPr>
      <xdr:spPr>
        <a:xfrm>
          <a:off x="16230600" y="1221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111941</xdr:rowOff>
    </xdr:from>
    <xdr:to>
      <xdr:col>23</xdr:col>
      <xdr:colOff>517525</xdr:colOff>
      <xdr:row>79</xdr:row>
      <xdr:rowOff>98879</xdr:rowOff>
    </xdr:to>
    <xdr:cxnSp macro="">
      <xdr:nvCxnSpPr>
        <xdr:cNvPr id="639" name="直線コネクタ 638"/>
        <xdr:cNvCxnSpPr/>
      </xdr:nvCxnSpPr>
      <xdr:spPr>
        <a:xfrm>
          <a:off x="15481300" y="12113441"/>
          <a:ext cx="838200" cy="152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70956</xdr:rowOff>
    </xdr:from>
    <xdr:ext cx="378565" cy="259045"/>
    <xdr:sp macro="" textlink="">
      <xdr:nvSpPr>
        <xdr:cNvPr id="640" name="災害復旧費平均値テキスト"/>
        <xdr:cNvSpPr txBox="1"/>
      </xdr:nvSpPr>
      <xdr:spPr>
        <a:xfrm>
          <a:off x="16370300" y="132726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48079</xdr:rowOff>
    </xdr:from>
    <xdr:to>
      <xdr:col>23</xdr:col>
      <xdr:colOff>568325</xdr:colOff>
      <xdr:row>78</xdr:row>
      <xdr:rowOff>149679</xdr:rowOff>
    </xdr:to>
    <xdr:sp macro="" textlink="">
      <xdr:nvSpPr>
        <xdr:cNvPr id="641" name="フローチャート : 判断 640"/>
        <xdr:cNvSpPr/>
      </xdr:nvSpPr>
      <xdr:spPr>
        <a:xfrm>
          <a:off x="16268700" y="1342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111941</xdr:rowOff>
    </xdr:from>
    <xdr:to>
      <xdr:col>22</xdr:col>
      <xdr:colOff>365125</xdr:colOff>
      <xdr:row>74</xdr:row>
      <xdr:rowOff>59690</xdr:rowOff>
    </xdr:to>
    <xdr:cxnSp macro="">
      <xdr:nvCxnSpPr>
        <xdr:cNvPr id="642" name="直線コネクタ 641"/>
        <xdr:cNvCxnSpPr/>
      </xdr:nvCxnSpPr>
      <xdr:spPr>
        <a:xfrm flipV="1">
          <a:off x="14592300" y="12113441"/>
          <a:ext cx="889000" cy="63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64407</xdr:rowOff>
    </xdr:from>
    <xdr:to>
      <xdr:col>22</xdr:col>
      <xdr:colOff>415925</xdr:colOff>
      <xdr:row>76</xdr:row>
      <xdr:rowOff>166007</xdr:rowOff>
    </xdr:to>
    <xdr:sp macro="" textlink="">
      <xdr:nvSpPr>
        <xdr:cNvPr id="643" name="フローチャート : 判断 642"/>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157134</xdr:rowOff>
    </xdr:from>
    <xdr:ext cx="378565" cy="259045"/>
    <xdr:sp macro="" textlink="">
      <xdr:nvSpPr>
        <xdr:cNvPr id="644" name="テキスト ボックス 643"/>
        <xdr:cNvSpPr txBox="1"/>
      </xdr:nvSpPr>
      <xdr:spPr>
        <a:xfrm>
          <a:off x="15292017" y="13187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59690</xdr:rowOff>
    </xdr:from>
    <xdr:to>
      <xdr:col>21</xdr:col>
      <xdr:colOff>161925</xdr:colOff>
      <xdr:row>78</xdr:row>
      <xdr:rowOff>46627</xdr:rowOff>
    </xdr:to>
    <xdr:cxnSp macro="">
      <xdr:nvCxnSpPr>
        <xdr:cNvPr id="645" name="直線コネクタ 644"/>
        <xdr:cNvCxnSpPr/>
      </xdr:nvCxnSpPr>
      <xdr:spPr>
        <a:xfrm flipV="1">
          <a:off x="13703300" y="12746990"/>
          <a:ext cx="889000" cy="67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33382</xdr:rowOff>
    </xdr:from>
    <xdr:to>
      <xdr:col>21</xdr:col>
      <xdr:colOff>212725</xdr:colOff>
      <xdr:row>76</xdr:row>
      <xdr:rowOff>134982</xdr:rowOff>
    </xdr:to>
    <xdr:sp macro="" textlink="">
      <xdr:nvSpPr>
        <xdr:cNvPr id="646" name="フローチャート : 判断 645"/>
        <xdr:cNvSpPr/>
      </xdr:nvSpPr>
      <xdr:spPr>
        <a:xfrm>
          <a:off x="14541500" y="1306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126109</xdr:rowOff>
    </xdr:from>
    <xdr:ext cx="378565" cy="259045"/>
    <xdr:sp macro="" textlink="">
      <xdr:nvSpPr>
        <xdr:cNvPr id="647" name="テキスト ボックス 646"/>
        <xdr:cNvSpPr txBox="1"/>
      </xdr:nvSpPr>
      <xdr:spPr>
        <a:xfrm>
          <a:off x="14403017" y="13156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41729</xdr:rowOff>
    </xdr:from>
    <xdr:to>
      <xdr:col>19</xdr:col>
      <xdr:colOff>644525</xdr:colOff>
      <xdr:row>78</xdr:row>
      <xdr:rowOff>46627</xdr:rowOff>
    </xdr:to>
    <xdr:cxnSp macro="">
      <xdr:nvCxnSpPr>
        <xdr:cNvPr id="648" name="直線コネクタ 647"/>
        <xdr:cNvCxnSpPr/>
      </xdr:nvCxnSpPr>
      <xdr:spPr>
        <a:xfrm>
          <a:off x="12814300" y="1341482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25219</xdr:rowOff>
    </xdr:from>
    <xdr:to>
      <xdr:col>20</xdr:col>
      <xdr:colOff>9525</xdr:colOff>
      <xdr:row>75</xdr:row>
      <xdr:rowOff>126819</xdr:rowOff>
    </xdr:to>
    <xdr:sp macro="" textlink="">
      <xdr:nvSpPr>
        <xdr:cNvPr id="649" name="フローチャート : 判断 648"/>
        <xdr:cNvSpPr/>
      </xdr:nvSpPr>
      <xdr:spPr>
        <a:xfrm>
          <a:off x="13652500" y="1288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73</xdr:row>
      <xdr:rowOff>143346</xdr:rowOff>
    </xdr:from>
    <xdr:ext cx="378565" cy="259045"/>
    <xdr:sp macro="" textlink="">
      <xdr:nvSpPr>
        <xdr:cNvPr id="650" name="テキスト ボックス 649"/>
        <xdr:cNvSpPr txBox="1"/>
      </xdr:nvSpPr>
      <xdr:spPr>
        <a:xfrm>
          <a:off x="13514017" y="1265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69</xdr:row>
      <xdr:rowOff>170543</xdr:rowOff>
    </xdr:from>
    <xdr:to>
      <xdr:col>18</xdr:col>
      <xdr:colOff>492125</xdr:colOff>
      <xdr:row>70</xdr:row>
      <xdr:rowOff>100693</xdr:rowOff>
    </xdr:to>
    <xdr:sp macro="" textlink="">
      <xdr:nvSpPr>
        <xdr:cNvPr id="651" name="フローチャート : 判断 650"/>
        <xdr:cNvSpPr/>
      </xdr:nvSpPr>
      <xdr:spPr>
        <a:xfrm>
          <a:off x="12763500" y="120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68</xdr:row>
      <xdr:rowOff>117220</xdr:rowOff>
    </xdr:from>
    <xdr:ext cx="378565" cy="259045"/>
    <xdr:sp macro="" textlink="">
      <xdr:nvSpPr>
        <xdr:cNvPr id="652" name="テキスト ボックス 651"/>
        <xdr:cNvSpPr txBox="1"/>
      </xdr:nvSpPr>
      <xdr:spPr>
        <a:xfrm>
          <a:off x="12625017" y="1177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8" name="円/楕円 65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9"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61141</xdr:rowOff>
    </xdr:from>
    <xdr:to>
      <xdr:col>22</xdr:col>
      <xdr:colOff>415925</xdr:colOff>
      <xdr:row>70</xdr:row>
      <xdr:rowOff>162741</xdr:rowOff>
    </xdr:to>
    <xdr:sp macro="" textlink="">
      <xdr:nvSpPr>
        <xdr:cNvPr id="660" name="円/楕円 659"/>
        <xdr:cNvSpPr/>
      </xdr:nvSpPr>
      <xdr:spPr>
        <a:xfrm>
          <a:off x="15430500" y="1206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69</xdr:row>
      <xdr:rowOff>7818</xdr:rowOff>
    </xdr:from>
    <xdr:ext cx="378565" cy="259045"/>
    <xdr:sp macro="" textlink="">
      <xdr:nvSpPr>
        <xdr:cNvPr id="661" name="テキスト ボックス 660"/>
        <xdr:cNvSpPr txBox="1"/>
      </xdr:nvSpPr>
      <xdr:spPr>
        <a:xfrm>
          <a:off x="15292017" y="1183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8890</xdr:rowOff>
    </xdr:from>
    <xdr:to>
      <xdr:col>21</xdr:col>
      <xdr:colOff>212725</xdr:colOff>
      <xdr:row>74</xdr:row>
      <xdr:rowOff>110490</xdr:rowOff>
    </xdr:to>
    <xdr:sp macro="" textlink="">
      <xdr:nvSpPr>
        <xdr:cNvPr id="662" name="円/楕円 661"/>
        <xdr:cNvSpPr/>
      </xdr:nvSpPr>
      <xdr:spPr>
        <a:xfrm>
          <a:off x="14541500" y="126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72</xdr:row>
      <xdr:rowOff>127017</xdr:rowOff>
    </xdr:from>
    <xdr:ext cx="378565" cy="259045"/>
    <xdr:sp macro="" textlink="">
      <xdr:nvSpPr>
        <xdr:cNvPr id="663" name="テキスト ボックス 662"/>
        <xdr:cNvSpPr txBox="1"/>
      </xdr:nvSpPr>
      <xdr:spPr>
        <a:xfrm>
          <a:off x="14403017" y="12471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167277</xdr:rowOff>
    </xdr:from>
    <xdr:to>
      <xdr:col>20</xdr:col>
      <xdr:colOff>9525</xdr:colOff>
      <xdr:row>78</xdr:row>
      <xdr:rowOff>97427</xdr:rowOff>
    </xdr:to>
    <xdr:sp macro="" textlink="">
      <xdr:nvSpPr>
        <xdr:cNvPr id="664" name="円/楕円 663"/>
        <xdr:cNvSpPr/>
      </xdr:nvSpPr>
      <xdr:spPr>
        <a:xfrm>
          <a:off x="13652500" y="1336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88554</xdr:rowOff>
    </xdr:from>
    <xdr:ext cx="378565" cy="259045"/>
    <xdr:sp macro="" textlink="">
      <xdr:nvSpPr>
        <xdr:cNvPr id="665" name="テキスト ボックス 664"/>
        <xdr:cNvSpPr txBox="1"/>
      </xdr:nvSpPr>
      <xdr:spPr>
        <a:xfrm>
          <a:off x="13514017" y="13461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162379</xdr:rowOff>
    </xdr:from>
    <xdr:to>
      <xdr:col>18</xdr:col>
      <xdr:colOff>492125</xdr:colOff>
      <xdr:row>78</xdr:row>
      <xdr:rowOff>92529</xdr:rowOff>
    </xdr:to>
    <xdr:sp macro="" textlink="">
      <xdr:nvSpPr>
        <xdr:cNvPr id="666" name="円/楕円 665"/>
        <xdr:cNvSpPr/>
      </xdr:nvSpPr>
      <xdr:spPr>
        <a:xfrm>
          <a:off x="12763500" y="1336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83656</xdr:rowOff>
    </xdr:from>
    <xdr:ext cx="378565" cy="259045"/>
    <xdr:sp macro="" textlink="">
      <xdr:nvSpPr>
        <xdr:cNvPr id="667" name="テキスト ボックス 666"/>
        <xdr:cNvSpPr txBox="1"/>
      </xdr:nvSpPr>
      <xdr:spPr>
        <a:xfrm>
          <a:off x="12625017" y="1345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91" name="直線コネクタ 690"/>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92" name="公債費最小値テキスト"/>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93" name="直線コネクタ 692"/>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694" name="公債費最大値テキスト"/>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695" name="直線コネクタ 694"/>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43117</xdr:rowOff>
    </xdr:from>
    <xdr:to>
      <xdr:col>23</xdr:col>
      <xdr:colOff>517525</xdr:colOff>
      <xdr:row>91</xdr:row>
      <xdr:rowOff>120459</xdr:rowOff>
    </xdr:to>
    <xdr:cxnSp macro="">
      <xdr:nvCxnSpPr>
        <xdr:cNvPr id="696" name="直線コネクタ 695"/>
        <xdr:cNvCxnSpPr/>
      </xdr:nvCxnSpPr>
      <xdr:spPr>
        <a:xfrm>
          <a:off x="15481300" y="15645067"/>
          <a:ext cx="838200" cy="7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50582</xdr:rowOff>
    </xdr:from>
    <xdr:ext cx="534377" cy="259045"/>
    <xdr:sp macro="" textlink="">
      <xdr:nvSpPr>
        <xdr:cNvPr id="697" name="公債費平均値テキスト"/>
        <xdr:cNvSpPr txBox="1"/>
      </xdr:nvSpPr>
      <xdr:spPr>
        <a:xfrm>
          <a:off x="16370300" y="16338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698" name="フローチャート : 判断 697"/>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16447</xdr:rowOff>
    </xdr:from>
    <xdr:to>
      <xdr:col>22</xdr:col>
      <xdr:colOff>365125</xdr:colOff>
      <xdr:row>91</xdr:row>
      <xdr:rowOff>43117</xdr:rowOff>
    </xdr:to>
    <xdr:cxnSp macro="">
      <xdr:nvCxnSpPr>
        <xdr:cNvPr id="699" name="直線コネクタ 698"/>
        <xdr:cNvCxnSpPr/>
      </xdr:nvCxnSpPr>
      <xdr:spPr>
        <a:xfrm>
          <a:off x="14592300" y="15618397"/>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700" name="フローチャート : 判断 699"/>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133259</xdr:rowOff>
    </xdr:from>
    <xdr:ext cx="534377" cy="259045"/>
    <xdr:sp macro="" textlink="">
      <xdr:nvSpPr>
        <xdr:cNvPr id="701" name="テキスト ボックス 700"/>
        <xdr:cNvSpPr txBox="1"/>
      </xdr:nvSpPr>
      <xdr:spPr>
        <a:xfrm>
          <a:off x="15214111" y="164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164275</xdr:rowOff>
    </xdr:from>
    <xdr:to>
      <xdr:col>21</xdr:col>
      <xdr:colOff>161925</xdr:colOff>
      <xdr:row>91</xdr:row>
      <xdr:rowOff>16447</xdr:rowOff>
    </xdr:to>
    <xdr:cxnSp macro="">
      <xdr:nvCxnSpPr>
        <xdr:cNvPr id="702" name="直線コネクタ 701"/>
        <xdr:cNvCxnSpPr/>
      </xdr:nvCxnSpPr>
      <xdr:spPr>
        <a:xfrm>
          <a:off x="13703300" y="15594775"/>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703" name="フローチャート : 判断 702"/>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98511</xdr:rowOff>
    </xdr:from>
    <xdr:ext cx="534377" cy="259045"/>
    <xdr:sp macro="" textlink="">
      <xdr:nvSpPr>
        <xdr:cNvPr id="704" name="テキスト ボックス 703"/>
        <xdr:cNvSpPr txBox="1"/>
      </xdr:nvSpPr>
      <xdr:spPr>
        <a:xfrm>
          <a:off x="14325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123392</xdr:rowOff>
    </xdr:from>
    <xdr:to>
      <xdr:col>19</xdr:col>
      <xdr:colOff>644525</xdr:colOff>
      <xdr:row>90</xdr:row>
      <xdr:rowOff>164275</xdr:rowOff>
    </xdr:to>
    <xdr:cxnSp macro="">
      <xdr:nvCxnSpPr>
        <xdr:cNvPr id="705" name="直線コネクタ 704"/>
        <xdr:cNvCxnSpPr/>
      </xdr:nvCxnSpPr>
      <xdr:spPr>
        <a:xfrm>
          <a:off x="12814300" y="15553892"/>
          <a:ext cx="889000" cy="4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06" name="フローチャート : 判断 705"/>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100035</xdr:rowOff>
    </xdr:from>
    <xdr:ext cx="534377" cy="259045"/>
    <xdr:sp macro="" textlink="">
      <xdr:nvSpPr>
        <xdr:cNvPr id="707" name="テキスト ボックス 706"/>
        <xdr:cNvSpPr txBox="1"/>
      </xdr:nvSpPr>
      <xdr:spPr>
        <a:xfrm>
          <a:off x="13436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08" name="フローチャート : 判断 707"/>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104608</xdr:rowOff>
    </xdr:from>
    <xdr:ext cx="534377" cy="259045"/>
    <xdr:sp macro="" textlink="">
      <xdr:nvSpPr>
        <xdr:cNvPr id="709" name="テキスト ボックス 708"/>
        <xdr:cNvSpPr txBox="1"/>
      </xdr:nvSpPr>
      <xdr:spPr>
        <a:xfrm>
          <a:off x="12547111" y="163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69659</xdr:rowOff>
    </xdr:from>
    <xdr:to>
      <xdr:col>23</xdr:col>
      <xdr:colOff>568325</xdr:colOff>
      <xdr:row>91</xdr:row>
      <xdr:rowOff>171259</xdr:rowOff>
    </xdr:to>
    <xdr:sp macro="" textlink="">
      <xdr:nvSpPr>
        <xdr:cNvPr id="715" name="円/楕円 714"/>
        <xdr:cNvSpPr/>
      </xdr:nvSpPr>
      <xdr:spPr>
        <a:xfrm>
          <a:off x="16268700" y="1567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156036</xdr:rowOff>
    </xdr:from>
    <xdr:ext cx="534377" cy="259045"/>
    <xdr:sp macro="" textlink="">
      <xdr:nvSpPr>
        <xdr:cNvPr id="716" name="公債費該当値テキスト"/>
        <xdr:cNvSpPr txBox="1"/>
      </xdr:nvSpPr>
      <xdr:spPr>
        <a:xfrm>
          <a:off x="16370300" y="1558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68,010</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163767</xdr:rowOff>
    </xdr:from>
    <xdr:to>
      <xdr:col>22</xdr:col>
      <xdr:colOff>415925</xdr:colOff>
      <xdr:row>91</xdr:row>
      <xdr:rowOff>93917</xdr:rowOff>
    </xdr:to>
    <xdr:sp macro="" textlink="">
      <xdr:nvSpPr>
        <xdr:cNvPr id="717" name="円/楕円 716"/>
        <xdr:cNvSpPr/>
      </xdr:nvSpPr>
      <xdr:spPr>
        <a:xfrm>
          <a:off x="15430500" y="1559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89</xdr:row>
      <xdr:rowOff>110444</xdr:rowOff>
    </xdr:from>
    <xdr:ext cx="534377" cy="259045"/>
    <xdr:sp macro="" textlink="">
      <xdr:nvSpPr>
        <xdr:cNvPr id="718" name="テキスト ボックス 717"/>
        <xdr:cNvSpPr txBox="1"/>
      </xdr:nvSpPr>
      <xdr:spPr>
        <a:xfrm>
          <a:off x="15214111" y="1536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72,070</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137097</xdr:rowOff>
    </xdr:from>
    <xdr:to>
      <xdr:col>21</xdr:col>
      <xdr:colOff>212725</xdr:colOff>
      <xdr:row>91</xdr:row>
      <xdr:rowOff>67247</xdr:rowOff>
    </xdr:to>
    <xdr:sp macro="" textlink="">
      <xdr:nvSpPr>
        <xdr:cNvPr id="719" name="円/楕円 718"/>
        <xdr:cNvSpPr/>
      </xdr:nvSpPr>
      <xdr:spPr>
        <a:xfrm>
          <a:off x="14541500" y="1556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83774</xdr:rowOff>
    </xdr:from>
    <xdr:ext cx="534377" cy="259045"/>
    <xdr:sp macro="" textlink="">
      <xdr:nvSpPr>
        <xdr:cNvPr id="720" name="テキスト ボックス 719"/>
        <xdr:cNvSpPr txBox="1"/>
      </xdr:nvSpPr>
      <xdr:spPr>
        <a:xfrm>
          <a:off x="14325111" y="1534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73,470</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113475</xdr:rowOff>
    </xdr:from>
    <xdr:to>
      <xdr:col>20</xdr:col>
      <xdr:colOff>9525</xdr:colOff>
      <xdr:row>91</xdr:row>
      <xdr:rowOff>43625</xdr:rowOff>
    </xdr:to>
    <xdr:sp macro="" textlink="">
      <xdr:nvSpPr>
        <xdr:cNvPr id="721" name="円/楕円 720"/>
        <xdr:cNvSpPr/>
      </xdr:nvSpPr>
      <xdr:spPr>
        <a:xfrm>
          <a:off x="13652500" y="1554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60152</xdr:rowOff>
    </xdr:from>
    <xdr:ext cx="534377" cy="259045"/>
    <xdr:sp macro="" textlink="">
      <xdr:nvSpPr>
        <xdr:cNvPr id="722" name="テキスト ボックス 721"/>
        <xdr:cNvSpPr txBox="1"/>
      </xdr:nvSpPr>
      <xdr:spPr>
        <a:xfrm>
          <a:off x="13436111" y="1531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74,710</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72592</xdr:rowOff>
    </xdr:from>
    <xdr:to>
      <xdr:col>18</xdr:col>
      <xdr:colOff>492125</xdr:colOff>
      <xdr:row>91</xdr:row>
      <xdr:rowOff>2742</xdr:rowOff>
    </xdr:to>
    <xdr:sp macro="" textlink="">
      <xdr:nvSpPr>
        <xdr:cNvPr id="723" name="円/楕円 722"/>
        <xdr:cNvSpPr/>
      </xdr:nvSpPr>
      <xdr:spPr>
        <a:xfrm>
          <a:off x="12763500" y="155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19269</xdr:rowOff>
    </xdr:from>
    <xdr:ext cx="534377" cy="259045"/>
    <xdr:sp macro="" textlink="">
      <xdr:nvSpPr>
        <xdr:cNvPr id="724" name="テキスト ボックス 723"/>
        <xdr:cNvSpPr txBox="1"/>
      </xdr:nvSpPr>
      <xdr:spPr>
        <a:xfrm>
          <a:off x="12547111" y="1527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63805</xdr:rowOff>
    </xdr:from>
    <xdr:to>
      <xdr:col>32</xdr:col>
      <xdr:colOff>186689</xdr:colOff>
      <xdr:row>38</xdr:row>
      <xdr:rowOff>139700</xdr:rowOff>
    </xdr:to>
    <xdr:cxnSp macro="">
      <xdr:nvCxnSpPr>
        <xdr:cNvPr id="746" name="直線コネクタ 745"/>
        <xdr:cNvCxnSpPr/>
      </xdr:nvCxnSpPr>
      <xdr:spPr>
        <a:xfrm flipV="1">
          <a:off x="22159595" y="5550205"/>
          <a:ext cx="1269" cy="110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10482</xdr:rowOff>
    </xdr:from>
    <xdr:ext cx="469744" cy="259045"/>
    <xdr:sp macro="" textlink="">
      <xdr:nvSpPr>
        <xdr:cNvPr id="749" name="諸支出金最大値テキスト"/>
        <xdr:cNvSpPr txBox="1"/>
      </xdr:nvSpPr>
      <xdr:spPr>
        <a:xfrm>
          <a:off x="22212300" y="53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32</xdr:row>
      <xdr:rowOff>63805</xdr:rowOff>
    </xdr:from>
    <xdr:to>
      <xdr:col>32</xdr:col>
      <xdr:colOff>276225</xdr:colOff>
      <xdr:row>32</xdr:row>
      <xdr:rowOff>63805</xdr:rowOff>
    </xdr:to>
    <xdr:cxnSp macro="">
      <xdr:nvCxnSpPr>
        <xdr:cNvPr id="750" name="直線コネクタ 749"/>
        <xdr:cNvCxnSpPr/>
      </xdr:nvCxnSpPr>
      <xdr:spPr>
        <a:xfrm>
          <a:off x="22072600" y="555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107239</xdr:rowOff>
    </xdr:from>
    <xdr:to>
      <xdr:col>32</xdr:col>
      <xdr:colOff>187325</xdr:colOff>
      <xdr:row>33</xdr:row>
      <xdr:rowOff>135585</xdr:rowOff>
    </xdr:to>
    <xdr:cxnSp macro="">
      <xdr:nvCxnSpPr>
        <xdr:cNvPr id="751" name="直線コネクタ 750"/>
        <xdr:cNvCxnSpPr/>
      </xdr:nvCxnSpPr>
      <xdr:spPr>
        <a:xfrm flipV="1">
          <a:off x="21323300" y="5765089"/>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152366</xdr:rowOff>
    </xdr:from>
    <xdr:ext cx="378565" cy="259045"/>
    <xdr:sp macro="" textlink="">
      <xdr:nvSpPr>
        <xdr:cNvPr id="752" name="諸支出金平均値テキスト"/>
        <xdr:cNvSpPr txBox="1"/>
      </xdr:nvSpPr>
      <xdr:spPr>
        <a:xfrm>
          <a:off x="22212300" y="6496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2489</xdr:rowOff>
    </xdr:from>
    <xdr:to>
      <xdr:col>32</xdr:col>
      <xdr:colOff>238125</xdr:colOff>
      <xdr:row>38</xdr:row>
      <xdr:rowOff>104089</xdr:rowOff>
    </xdr:to>
    <xdr:sp macro="" textlink="">
      <xdr:nvSpPr>
        <xdr:cNvPr id="753" name="フローチャート : 判断 752"/>
        <xdr:cNvSpPr/>
      </xdr:nvSpPr>
      <xdr:spPr>
        <a:xfrm>
          <a:off x="221107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106325</xdr:rowOff>
    </xdr:from>
    <xdr:to>
      <xdr:col>31</xdr:col>
      <xdr:colOff>34925</xdr:colOff>
      <xdr:row>33</xdr:row>
      <xdr:rowOff>135585</xdr:rowOff>
    </xdr:to>
    <xdr:cxnSp macro="">
      <xdr:nvCxnSpPr>
        <xdr:cNvPr id="754" name="直線コネクタ 753"/>
        <xdr:cNvCxnSpPr/>
      </xdr:nvCxnSpPr>
      <xdr:spPr>
        <a:xfrm>
          <a:off x="20434300" y="5764175"/>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135534</xdr:rowOff>
    </xdr:from>
    <xdr:to>
      <xdr:col>31</xdr:col>
      <xdr:colOff>85725</xdr:colOff>
      <xdr:row>38</xdr:row>
      <xdr:rowOff>65684</xdr:rowOff>
    </xdr:to>
    <xdr:sp macro="" textlink="">
      <xdr:nvSpPr>
        <xdr:cNvPr id="755" name="フローチャート : 判断 754"/>
        <xdr:cNvSpPr/>
      </xdr:nvSpPr>
      <xdr:spPr>
        <a:xfrm>
          <a:off x="21272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56811</xdr:rowOff>
    </xdr:from>
    <xdr:ext cx="378565" cy="259045"/>
    <xdr:sp macro="" textlink="">
      <xdr:nvSpPr>
        <xdr:cNvPr id="756" name="テキスト ボックス 755"/>
        <xdr:cNvSpPr txBox="1"/>
      </xdr:nvSpPr>
      <xdr:spPr>
        <a:xfrm>
          <a:off x="21134017" y="6571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93980</xdr:rowOff>
    </xdr:from>
    <xdr:to>
      <xdr:col>29</xdr:col>
      <xdr:colOff>517525</xdr:colOff>
      <xdr:row>33</xdr:row>
      <xdr:rowOff>106325</xdr:rowOff>
    </xdr:to>
    <xdr:cxnSp macro="">
      <xdr:nvCxnSpPr>
        <xdr:cNvPr id="757" name="直線コネクタ 756"/>
        <xdr:cNvCxnSpPr/>
      </xdr:nvCxnSpPr>
      <xdr:spPr>
        <a:xfrm>
          <a:off x="19545300" y="5751830"/>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94386</xdr:rowOff>
    </xdr:from>
    <xdr:to>
      <xdr:col>29</xdr:col>
      <xdr:colOff>568325</xdr:colOff>
      <xdr:row>38</xdr:row>
      <xdr:rowOff>24536</xdr:rowOff>
    </xdr:to>
    <xdr:sp macro="" textlink="">
      <xdr:nvSpPr>
        <xdr:cNvPr id="758" name="フローチャート : 判断 757"/>
        <xdr:cNvSpPr/>
      </xdr:nvSpPr>
      <xdr:spPr>
        <a:xfrm>
          <a:off x="20383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15663</xdr:rowOff>
    </xdr:from>
    <xdr:ext cx="378565" cy="259045"/>
    <xdr:sp macro="" textlink="">
      <xdr:nvSpPr>
        <xdr:cNvPr id="759" name="テキスト ボックス 758"/>
        <xdr:cNvSpPr txBox="1"/>
      </xdr:nvSpPr>
      <xdr:spPr>
        <a:xfrm>
          <a:off x="20245017" y="6530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93980</xdr:rowOff>
    </xdr:from>
    <xdr:to>
      <xdr:col>28</xdr:col>
      <xdr:colOff>314325</xdr:colOff>
      <xdr:row>34</xdr:row>
      <xdr:rowOff>127356</xdr:rowOff>
    </xdr:to>
    <xdr:cxnSp macro="">
      <xdr:nvCxnSpPr>
        <xdr:cNvPr id="760" name="直線コネクタ 759"/>
        <xdr:cNvCxnSpPr/>
      </xdr:nvCxnSpPr>
      <xdr:spPr>
        <a:xfrm flipV="1">
          <a:off x="18656300" y="5751830"/>
          <a:ext cx="889000" cy="20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41351</xdr:rowOff>
    </xdr:from>
    <xdr:to>
      <xdr:col>28</xdr:col>
      <xdr:colOff>365125</xdr:colOff>
      <xdr:row>37</xdr:row>
      <xdr:rowOff>142951</xdr:rowOff>
    </xdr:to>
    <xdr:sp macro="" textlink="">
      <xdr:nvSpPr>
        <xdr:cNvPr id="761" name="フローチャート : 判断 760"/>
        <xdr:cNvSpPr/>
      </xdr:nvSpPr>
      <xdr:spPr>
        <a:xfrm>
          <a:off x="19494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134078</xdr:rowOff>
    </xdr:from>
    <xdr:ext cx="378565" cy="259045"/>
    <xdr:sp macro="" textlink="">
      <xdr:nvSpPr>
        <xdr:cNvPr id="762" name="テキスト ボックス 761"/>
        <xdr:cNvSpPr txBox="1"/>
      </xdr:nvSpPr>
      <xdr:spPr>
        <a:xfrm>
          <a:off x="19356017" y="6477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157023</xdr:rowOff>
    </xdr:from>
    <xdr:to>
      <xdr:col>27</xdr:col>
      <xdr:colOff>161925</xdr:colOff>
      <xdr:row>37</xdr:row>
      <xdr:rowOff>87173</xdr:rowOff>
    </xdr:to>
    <xdr:sp macro="" textlink="">
      <xdr:nvSpPr>
        <xdr:cNvPr id="763" name="フローチャート : 判断 762"/>
        <xdr:cNvSpPr/>
      </xdr:nvSpPr>
      <xdr:spPr>
        <a:xfrm>
          <a:off x="18605500" y="632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78300</xdr:rowOff>
    </xdr:from>
    <xdr:ext cx="378565" cy="259045"/>
    <xdr:sp macro="" textlink="">
      <xdr:nvSpPr>
        <xdr:cNvPr id="764" name="テキスト ボックス 763"/>
        <xdr:cNvSpPr txBox="1"/>
      </xdr:nvSpPr>
      <xdr:spPr>
        <a:xfrm>
          <a:off x="18467017" y="6421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56439</xdr:rowOff>
    </xdr:from>
    <xdr:to>
      <xdr:col>32</xdr:col>
      <xdr:colOff>238125</xdr:colOff>
      <xdr:row>33</xdr:row>
      <xdr:rowOff>158039</xdr:rowOff>
    </xdr:to>
    <xdr:sp macro="" textlink="">
      <xdr:nvSpPr>
        <xdr:cNvPr id="770" name="円/楕円 769"/>
        <xdr:cNvSpPr/>
      </xdr:nvSpPr>
      <xdr:spPr>
        <a:xfrm>
          <a:off x="22110700" y="57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79316</xdr:rowOff>
    </xdr:from>
    <xdr:ext cx="469744" cy="259045"/>
    <xdr:sp macro="" textlink="">
      <xdr:nvSpPr>
        <xdr:cNvPr id="771" name="諸支出金該当値テキスト"/>
        <xdr:cNvSpPr txBox="1"/>
      </xdr:nvSpPr>
      <xdr:spPr>
        <a:xfrm>
          <a:off x="22212300" y="55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84785</xdr:rowOff>
    </xdr:from>
    <xdr:to>
      <xdr:col>31</xdr:col>
      <xdr:colOff>85725</xdr:colOff>
      <xdr:row>34</xdr:row>
      <xdr:rowOff>14935</xdr:rowOff>
    </xdr:to>
    <xdr:sp macro="" textlink="">
      <xdr:nvSpPr>
        <xdr:cNvPr id="772" name="円/楕円 771"/>
        <xdr:cNvSpPr/>
      </xdr:nvSpPr>
      <xdr:spPr>
        <a:xfrm>
          <a:off x="21272500" y="57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32</xdr:row>
      <xdr:rowOff>31462</xdr:rowOff>
    </xdr:from>
    <xdr:ext cx="469744" cy="259045"/>
    <xdr:sp macro="" textlink="">
      <xdr:nvSpPr>
        <xdr:cNvPr id="773" name="テキスト ボックス 772"/>
        <xdr:cNvSpPr txBox="1"/>
      </xdr:nvSpPr>
      <xdr:spPr>
        <a:xfrm>
          <a:off x="21088427" y="551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55525</xdr:rowOff>
    </xdr:from>
    <xdr:to>
      <xdr:col>29</xdr:col>
      <xdr:colOff>568325</xdr:colOff>
      <xdr:row>33</xdr:row>
      <xdr:rowOff>157125</xdr:rowOff>
    </xdr:to>
    <xdr:sp macro="" textlink="">
      <xdr:nvSpPr>
        <xdr:cNvPr id="774" name="円/楕円 773"/>
        <xdr:cNvSpPr/>
      </xdr:nvSpPr>
      <xdr:spPr>
        <a:xfrm>
          <a:off x="20383500" y="57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2202</xdr:rowOff>
    </xdr:from>
    <xdr:ext cx="469744" cy="259045"/>
    <xdr:sp macro="" textlink="">
      <xdr:nvSpPr>
        <xdr:cNvPr id="775" name="テキスト ボックス 774"/>
        <xdr:cNvSpPr txBox="1"/>
      </xdr:nvSpPr>
      <xdr:spPr>
        <a:xfrm>
          <a:off x="20199427" y="54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43180</xdr:rowOff>
    </xdr:from>
    <xdr:to>
      <xdr:col>28</xdr:col>
      <xdr:colOff>365125</xdr:colOff>
      <xdr:row>33</xdr:row>
      <xdr:rowOff>144780</xdr:rowOff>
    </xdr:to>
    <xdr:sp macro="" textlink="">
      <xdr:nvSpPr>
        <xdr:cNvPr id="776" name="円/楕円 775"/>
        <xdr:cNvSpPr/>
      </xdr:nvSpPr>
      <xdr:spPr>
        <a:xfrm>
          <a:off x="19494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31</xdr:row>
      <xdr:rowOff>161307</xdr:rowOff>
    </xdr:from>
    <xdr:ext cx="469744" cy="259045"/>
    <xdr:sp macro="" textlink="">
      <xdr:nvSpPr>
        <xdr:cNvPr id="777" name="テキスト ボックス 776"/>
        <xdr:cNvSpPr txBox="1"/>
      </xdr:nvSpPr>
      <xdr:spPr>
        <a:xfrm>
          <a:off x="19310427" y="54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76556</xdr:rowOff>
    </xdr:from>
    <xdr:to>
      <xdr:col>27</xdr:col>
      <xdr:colOff>161925</xdr:colOff>
      <xdr:row>35</xdr:row>
      <xdr:rowOff>6706</xdr:rowOff>
    </xdr:to>
    <xdr:sp macro="" textlink="">
      <xdr:nvSpPr>
        <xdr:cNvPr id="778" name="円/楕円 777"/>
        <xdr:cNvSpPr/>
      </xdr:nvSpPr>
      <xdr:spPr>
        <a:xfrm>
          <a:off x="18605500" y="59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23233</xdr:rowOff>
    </xdr:from>
    <xdr:ext cx="469744" cy="259045"/>
    <xdr:sp macro="" textlink="">
      <xdr:nvSpPr>
        <xdr:cNvPr id="779" name="テキスト ボックス 778"/>
        <xdr:cNvSpPr txBox="1"/>
      </xdr:nvSpPr>
      <xdr:spPr>
        <a:xfrm>
          <a:off x="18421427" y="568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１７７，３９７円となっており、事業費では対前年度比３．８％増となっている。これは主に臨時福祉給付金（年金生活者等支援分、経済対策分）の増加や子ども・子育て支援新制度の本格施行に伴う私立保育所運営費の増加が要因として挙げられる。</a:t>
          </a:r>
        </a:p>
        <a:p>
          <a:r>
            <a:rPr kumimoji="1" lang="ja-JP" altLang="en-US" sz="1300">
              <a:latin typeface="ＭＳ Ｐゴシック"/>
            </a:rPr>
            <a:t>　・教育費は、住民一人当たり４６，３８６円となっており、事業費では対前年度比２２．２％減となっている。これは主に新体育館建設事業費の減少によるものである。</a:t>
          </a:r>
        </a:p>
        <a:p>
          <a:r>
            <a:rPr kumimoji="1" lang="ja-JP" altLang="en-US" sz="1300">
              <a:latin typeface="ＭＳ Ｐゴシック"/>
            </a:rPr>
            <a:t>　・公債費は、住民一人当たり６８，０１０円となっている。公債費総額では対前年度比５．９％減となっているが、類似団体と比較して一人当たりのコストが非常に高い状況となっており、引き続き地方債の繰上償還及び発行抑制に取り組んで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新体育館建設事業費の減等により、歳入（地方債）、歳出ともに減となったことに加え、近年取り組んでいる地方債の繰上償還や発行抑制に伴う公債費の減等により、前年度に比べ実質収支額が約１．８憶円増加した。標準財政規模比では、地方交付税の減少によって標準財政規模が減少したこともあり、実質収支比率が対前年度比０．３５ポイント増となった。また、前年度と同様に財政調整基金を取り崩さず、引き続き地方債の繰上償還を実施しており、基金残高比率及び実質単年度収支比率は概ね横ばい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構成する各会計は、全会計において黒字となっている。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また、特別会計の整理統合に取り組んでいるところであり、</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年度には住宅新築資金等貸付事業特別会計を閉鎖、</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年度をもって簡易水道事業特別会計を水道事業会計へ統合し、自動車運送事業会計・駐車場事業会計を交通事業会計へ統合した。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8"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98529201</v>
      </c>
      <c r="BO4" s="411"/>
      <c r="BP4" s="411"/>
      <c r="BQ4" s="411"/>
      <c r="BR4" s="411"/>
      <c r="BS4" s="411"/>
      <c r="BT4" s="411"/>
      <c r="BU4" s="412"/>
      <c r="BV4" s="410">
        <v>102813799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v>
      </c>
      <c r="CU4" s="588"/>
      <c r="CV4" s="588"/>
      <c r="CW4" s="588"/>
      <c r="CX4" s="588"/>
      <c r="CY4" s="588"/>
      <c r="CZ4" s="588"/>
      <c r="DA4" s="589"/>
      <c r="DB4" s="587">
        <v>1.7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97165926</v>
      </c>
      <c r="BO5" s="416"/>
      <c r="BP5" s="416"/>
      <c r="BQ5" s="416"/>
      <c r="BR5" s="416"/>
      <c r="BS5" s="416"/>
      <c r="BT5" s="416"/>
      <c r="BU5" s="417"/>
      <c r="BV5" s="415">
        <v>101711522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91.6</v>
      </c>
      <c r="CU5" s="386"/>
      <c r="CV5" s="386"/>
      <c r="CW5" s="386"/>
      <c r="CX5" s="386"/>
      <c r="CY5" s="386"/>
      <c r="CZ5" s="386"/>
      <c r="DA5" s="387"/>
      <c r="DB5" s="385">
        <v>89.2</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1363275</v>
      </c>
      <c r="BO6" s="416"/>
      <c r="BP6" s="416"/>
      <c r="BQ6" s="416"/>
      <c r="BR6" s="416"/>
      <c r="BS6" s="416"/>
      <c r="BT6" s="416"/>
      <c r="BU6" s="417"/>
      <c r="BV6" s="415">
        <v>1102277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97.6</v>
      </c>
      <c r="CU6" s="562"/>
      <c r="CV6" s="562"/>
      <c r="CW6" s="562"/>
      <c r="CX6" s="562"/>
      <c r="CY6" s="562"/>
      <c r="CZ6" s="562"/>
      <c r="DA6" s="563"/>
      <c r="DB6" s="561">
        <v>95.7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236130</v>
      </c>
      <c r="BO7" s="416"/>
      <c r="BP7" s="416"/>
      <c r="BQ7" s="416"/>
      <c r="BR7" s="416"/>
      <c r="BS7" s="416"/>
      <c r="BT7" s="416"/>
      <c r="BU7" s="417"/>
      <c r="BV7" s="415">
        <v>150571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55615990</v>
      </c>
      <c r="CU7" s="416"/>
      <c r="CV7" s="416"/>
      <c r="CW7" s="416"/>
      <c r="CX7" s="416"/>
      <c r="CY7" s="416"/>
      <c r="CZ7" s="416"/>
      <c r="DA7" s="417"/>
      <c r="DB7" s="415">
        <v>56659863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1127145</v>
      </c>
      <c r="BO8" s="416"/>
      <c r="BP8" s="416"/>
      <c r="BQ8" s="416"/>
      <c r="BR8" s="416"/>
      <c r="BS8" s="416"/>
      <c r="BT8" s="416"/>
      <c r="BU8" s="417"/>
      <c r="BV8" s="415">
        <v>951706</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0.56999999999999995</v>
      </c>
      <c r="CU8" s="525"/>
      <c r="CV8" s="525"/>
      <c r="CW8" s="525"/>
      <c r="CX8" s="525"/>
      <c r="CY8" s="525"/>
      <c r="CZ8" s="525"/>
      <c r="DA8" s="526"/>
      <c r="DB8" s="524">
        <v>0.56999999999999995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206230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175439</v>
      </c>
      <c r="BO9" s="416"/>
      <c r="BP9" s="416"/>
      <c r="BQ9" s="416"/>
      <c r="BR9" s="416"/>
      <c r="BS9" s="416"/>
      <c r="BT9" s="416"/>
      <c r="BU9" s="417"/>
      <c r="BV9" s="415">
        <v>145068</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20.9</v>
      </c>
      <c r="CU9" s="386"/>
      <c r="CV9" s="386"/>
      <c r="CW9" s="386"/>
      <c r="CX9" s="386"/>
      <c r="CY9" s="386"/>
      <c r="CZ9" s="386"/>
      <c r="DA9" s="387"/>
      <c r="DB9" s="385">
        <v>21.7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208613</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19156</v>
      </c>
      <c r="BO10" s="416"/>
      <c r="BP10" s="416"/>
      <c r="BQ10" s="416"/>
      <c r="BR10" s="416"/>
      <c r="BS10" s="416"/>
      <c r="BT10" s="416"/>
      <c r="BU10" s="417"/>
      <c r="BV10" s="415">
        <v>5695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v>427328</v>
      </c>
      <c r="BO11" s="416"/>
      <c r="BP11" s="416"/>
      <c r="BQ11" s="416"/>
      <c r="BR11" s="416"/>
      <c r="BS11" s="416"/>
      <c r="BT11" s="416"/>
      <c r="BU11" s="417"/>
      <c r="BV11" s="415">
        <v>477484</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204403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203114</v>
      </c>
      <c r="S13" s="517"/>
      <c r="T13" s="517"/>
      <c r="U13" s="517"/>
      <c r="V13" s="518"/>
      <c r="W13" s="504" t="s">
        <v>124</v>
      </c>
      <c r="X13" s="428"/>
      <c r="Y13" s="428"/>
      <c r="Z13" s="428"/>
      <c r="AA13" s="428"/>
      <c r="AB13" s="429"/>
      <c r="AC13" s="391">
        <v>3784</v>
      </c>
      <c r="AD13" s="392"/>
      <c r="AE13" s="392"/>
      <c r="AF13" s="392"/>
      <c r="AG13" s="393"/>
      <c r="AH13" s="391">
        <v>4389</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621923</v>
      </c>
      <c r="BO13" s="416"/>
      <c r="BP13" s="416"/>
      <c r="BQ13" s="416"/>
      <c r="BR13" s="416"/>
      <c r="BS13" s="416"/>
      <c r="BT13" s="416"/>
      <c r="BU13" s="417"/>
      <c r="BV13" s="415">
        <v>628247</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15.1</v>
      </c>
      <c r="CU13" s="386"/>
      <c r="CV13" s="386"/>
      <c r="CW13" s="386"/>
      <c r="CX13" s="386"/>
      <c r="CY13" s="386"/>
      <c r="CZ13" s="386"/>
      <c r="DA13" s="387"/>
      <c r="DB13" s="385">
        <v>15.4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204952</v>
      </c>
      <c r="S14" s="517"/>
      <c r="T14" s="517"/>
      <c r="U14" s="517"/>
      <c r="V14" s="518"/>
      <c r="W14" s="519"/>
      <c r="X14" s="431"/>
      <c r="Y14" s="431"/>
      <c r="Z14" s="431"/>
      <c r="AA14" s="431"/>
      <c r="AB14" s="432"/>
      <c r="AC14" s="509">
        <v>3.9</v>
      </c>
      <c r="AD14" s="510"/>
      <c r="AE14" s="510"/>
      <c r="AF14" s="510"/>
      <c r="AG14" s="511"/>
      <c r="AH14" s="509">
        <v>4.5999999999999996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119.9</v>
      </c>
      <c r="CU14" s="488"/>
      <c r="CV14" s="488"/>
      <c r="CW14" s="488"/>
      <c r="CX14" s="488"/>
      <c r="CY14" s="488"/>
      <c r="CZ14" s="488"/>
      <c r="DA14" s="489"/>
      <c r="DB14" s="520">
        <v>128.80000000000001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203760</v>
      </c>
      <c r="S15" s="517"/>
      <c r="T15" s="517"/>
      <c r="U15" s="517"/>
      <c r="V15" s="518"/>
      <c r="W15" s="504" t="s">
        <v>131</v>
      </c>
      <c r="X15" s="428"/>
      <c r="Y15" s="428"/>
      <c r="Z15" s="428"/>
      <c r="AA15" s="428"/>
      <c r="AB15" s="429"/>
      <c r="AC15" s="391">
        <v>17619</v>
      </c>
      <c r="AD15" s="392"/>
      <c r="AE15" s="392"/>
      <c r="AF15" s="392"/>
      <c r="AG15" s="393"/>
      <c r="AH15" s="391">
        <v>18672</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24617284</v>
      </c>
      <c r="BO15" s="411"/>
      <c r="BP15" s="411"/>
      <c r="BQ15" s="411"/>
      <c r="BR15" s="411"/>
      <c r="BS15" s="411"/>
      <c r="BT15" s="411"/>
      <c r="BU15" s="412"/>
      <c r="BV15" s="410">
        <v>24107956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18.3</v>
      </c>
      <c r="AD16" s="510"/>
      <c r="AE16" s="510"/>
      <c r="AF16" s="510"/>
      <c r="AG16" s="511"/>
      <c r="AH16" s="509">
        <v>19.399999999999999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42594741</v>
      </c>
      <c r="BO16" s="416"/>
      <c r="BP16" s="416"/>
      <c r="BQ16" s="416"/>
      <c r="BR16" s="416"/>
      <c r="BS16" s="416"/>
      <c r="BT16" s="416"/>
      <c r="BU16" s="417"/>
      <c r="BV16" s="415">
        <v>41933640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74949</v>
      </c>
      <c r="AD17" s="392"/>
      <c r="AE17" s="392"/>
      <c r="AF17" s="392"/>
      <c r="AG17" s="393"/>
      <c r="AH17" s="391">
        <v>73275</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31428499</v>
      </c>
      <c r="BO17" s="416"/>
      <c r="BP17" s="416"/>
      <c r="BQ17" s="416"/>
      <c r="BR17" s="416"/>
      <c r="BS17" s="416"/>
      <c r="BT17" s="416"/>
      <c r="BU17" s="417"/>
      <c r="BV17" s="415">
        <v>30763511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572.99</v>
      </c>
      <c r="M18" s="480"/>
      <c r="N18" s="480"/>
      <c r="O18" s="480"/>
      <c r="P18" s="480"/>
      <c r="Q18" s="480"/>
      <c r="R18" s="481"/>
      <c r="S18" s="481"/>
      <c r="T18" s="481"/>
      <c r="U18" s="481"/>
      <c r="V18" s="482"/>
      <c r="W18" s="496"/>
      <c r="X18" s="497"/>
      <c r="Y18" s="497"/>
      <c r="Z18" s="497"/>
      <c r="AA18" s="497"/>
      <c r="AB18" s="505"/>
      <c r="AC18" s="379">
        <v>77.8</v>
      </c>
      <c r="AD18" s="380"/>
      <c r="AE18" s="380"/>
      <c r="AF18" s="380"/>
      <c r="AG18" s="483"/>
      <c r="AH18" s="379">
        <v>76.099999999999994</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51462533</v>
      </c>
      <c r="BO18" s="416"/>
      <c r="BP18" s="416"/>
      <c r="BQ18" s="416"/>
      <c r="BR18" s="416"/>
      <c r="BS18" s="416"/>
      <c r="BT18" s="416"/>
      <c r="BU18" s="417"/>
      <c r="BV18" s="415">
        <v>52032461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360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64624944</v>
      </c>
      <c r="BO19" s="416"/>
      <c r="BP19" s="416"/>
      <c r="BQ19" s="416"/>
      <c r="BR19" s="416"/>
      <c r="BS19" s="416"/>
      <c r="BT19" s="416"/>
      <c r="BU19" s="417"/>
      <c r="BV19" s="415">
        <v>66393510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83031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120552403</v>
      </c>
      <c r="BO23" s="416"/>
      <c r="BP23" s="416"/>
      <c r="BQ23" s="416"/>
      <c r="BR23" s="416"/>
      <c r="BS23" s="416"/>
      <c r="BT23" s="416"/>
      <c r="BU23" s="417"/>
      <c r="BV23" s="415">
        <v>124754339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9720</v>
      </c>
      <c r="R24" s="392"/>
      <c r="S24" s="392"/>
      <c r="T24" s="392"/>
      <c r="U24" s="392"/>
      <c r="V24" s="393"/>
      <c r="W24" s="457"/>
      <c r="X24" s="448"/>
      <c r="Y24" s="449"/>
      <c r="Z24" s="388" t="s">
        <v>154</v>
      </c>
      <c r="AA24" s="389"/>
      <c r="AB24" s="389"/>
      <c r="AC24" s="389"/>
      <c r="AD24" s="389"/>
      <c r="AE24" s="389"/>
      <c r="AF24" s="389"/>
      <c r="AG24" s="390"/>
      <c r="AH24" s="391">
        <v>1449</v>
      </c>
      <c r="AI24" s="392"/>
      <c r="AJ24" s="392"/>
      <c r="AK24" s="392"/>
      <c r="AL24" s="393"/>
      <c r="AM24" s="391">
        <v>4774455</v>
      </c>
      <c r="AN24" s="392"/>
      <c r="AO24" s="392"/>
      <c r="AP24" s="392"/>
      <c r="AQ24" s="392"/>
      <c r="AR24" s="393"/>
      <c r="AS24" s="391">
        <v>3295</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66050409</v>
      </c>
      <c r="BO24" s="416"/>
      <c r="BP24" s="416"/>
      <c r="BQ24" s="416"/>
      <c r="BR24" s="416"/>
      <c r="BS24" s="416"/>
      <c r="BT24" s="416"/>
      <c r="BU24" s="417"/>
      <c r="BV24" s="415">
        <v>68416652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7920</v>
      </c>
      <c r="R25" s="392"/>
      <c r="S25" s="392"/>
      <c r="T25" s="392"/>
      <c r="U25" s="392"/>
      <c r="V25" s="393"/>
      <c r="W25" s="457"/>
      <c r="X25" s="448"/>
      <c r="Y25" s="449"/>
      <c r="Z25" s="388" t="s">
        <v>157</v>
      </c>
      <c r="AA25" s="389"/>
      <c r="AB25" s="389"/>
      <c r="AC25" s="389"/>
      <c r="AD25" s="389"/>
      <c r="AE25" s="389"/>
      <c r="AF25" s="389"/>
      <c r="AG25" s="390"/>
      <c r="AH25" s="391">
        <v>246</v>
      </c>
      <c r="AI25" s="392"/>
      <c r="AJ25" s="392"/>
      <c r="AK25" s="392"/>
      <c r="AL25" s="393"/>
      <c r="AM25" s="391">
        <v>742920</v>
      </c>
      <c r="AN25" s="392"/>
      <c r="AO25" s="392"/>
      <c r="AP25" s="392"/>
      <c r="AQ25" s="392"/>
      <c r="AR25" s="393"/>
      <c r="AS25" s="391">
        <v>3020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25473787</v>
      </c>
      <c r="BO25" s="411"/>
      <c r="BP25" s="411"/>
      <c r="BQ25" s="411"/>
      <c r="BR25" s="411"/>
      <c r="BS25" s="411"/>
      <c r="BT25" s="411"/>
      <c r="BU25" s="412"/>
      <c r="BV25" s="410">
        <v>27088717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6800</v>
      </c>
      <c r="R26" s="392"/>
      <c r="S26" s="392"/>
      <c r="T26" s="392"/>
      <c r="U26" s="392"/>
      <c r="V26" s="393"/>
      <c r="W26" s="457"/>
      <c r="X26" s="448"/>
      <c r="Y26" s="449"/>
      <c r="Z26" s="388" t="s">
        <v>160</v>
      </c>
      <c r="AA26" s="470"/>
      <c r="AB26" s="470"/>
      <c r="AC26" s="470"/>
      <c r="AD26" s="470"/>
      <c r="AE26" s="470"/>
      <c r="AF26" s="470"/>
      <c r="AG26" s="471"/>
      <c r="AH26" s="391">
        <v>11</v>
      </c>
      <c r="AI26" s="392"/>
      <c r="AJ26" s="392"/>
      <c r="AK26" s="392"/>
      <c r="AL26" s="393"/>
      <c r="AM26" s="391">
        <v>36014</v>
      </c>
      <c r="AN26" s="392"/>
      <c r="AO26" s="392"/>
      <c r="AP26" s="392"/>
      <c r="AQ26" s="392"/>
      <c r="AR26" s="393"/>
      <c r="AS26" s="391">
        <v>3274</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5840</v>
      </c>
      <c r="R27" s="392"/>
      <c r="S27" s="392"/>
      <c r="T27" s="392"/>
      <c r="U27" s="392"/>
      <c r="V27" s="393"/>
      <c r="W27" s="457"/>
      <c r="X27" s="448"/>
      <c r="Y27" s="449"/>
      <c r="Z27" s="388" t="s">
        <v>163</v>
      </c>
      <c r="AA27" s="389"/>
      <c r="AB27" s="389"/>
      <c r="AC27" s="389"/>
      <c r="AD27" s="389"/>
      <c r="AE27" s="389"/>
      <c r="AF27" s="389"/>
      <c r="AG27" s="390"/>
      <c r="AH27" s="391">
        <v>150</v>
      </c>
      <c r="AI27" s="392"/>
      <c r="AJ27" s="392"/>
      <c r="AK27" s="392"/>
      <c r="AL27" s="393"/>
      <c r="AM27" s="391">
        <v>508278</v>
      </c>
      <c r="AN27" s="392"/>
      <c r="AO27" s="392"/>
      <c r="AP27" s="392"/>
      <c r="AQ27" s="392"/>
      <c r="AR27" s="393"/>
      <c r="AS27" s="391">
        <v>3389</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2375306</v>
      </c>
      <c r="BO27" s="419"/>
      <c r="BP27" s="419"/>
      <c r="BQ27" s="419"/>
      <c r="BR27" s="419"/>
      <c r="BS27" s="419"/>
      <c r="BT27" s="419"/>
      <c r="BU27" s="420"/>
      <c r="BV27" s="418">
        <v>2368946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5040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2935821</v>
      </c>
      <c r="BO28" s="411"/>
      <c r="BP28" s="411"/>
      <c r="BQ28" s="411"/>
      <c r="BR28" s="411"/>
      <c r="BS28" s="411"/>
      <c r="BT28" s="411"/>
      <c r="BU28" s="412"/>
      <c r="BV28" s="410">
        <v>2916665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32</v>
      </c>
      <c r="M29" s="392"/>
      <c r="N29" s="392"/>
      <c r="O29" s="392"/>
      <c r="P29" s="393"/>
      <c r="Q29" s="391">
        <v>4750</v>
      </c>
      <c r="R29" s="392"/>
      <c r="S29" s="392"/>
      <c r="T29" s="392"/>
      <c r="U29" s="392"/>
      <c r="V29" s="393"/>
      <c r="W29" s="458"/>
      <c r="X29" s="459"/>
      <c r="Y29" s="460"/>
      <c r="Z29" s="388" t="s">
        <v>170</v>
      </c>
      <c r="AA29" s="389"/>
      <c r="AB29" s="389"/>
      <c r="AC29" s="389"/>
      <c r="AD29" s="389"/>
      <c r="AE29" s="389"/>
      <c r="AF29" s="389"/>
      <c r="AG29" s="390"/>
      <c r="AH29" s="391">
        <v>1599</v>
      </c>
      <c r="AI29" s="392"/>
      <c r="AJ29" s="392"/>
      <c r="AK29" s="392"/>
      <c r="AL29" s="393"/>
      <c r="AM29" s="391">
        <v>5282733</v>
      </c>
      <c r="AN29" s="392"/>
      <c r="AO29" s="392"/>
      <c r="AP29" s="392"/>
      <c r="AQ29" s="392"/>
      <c r="AR29" s="393"/>
      <c r="AS29" s="391">
        <v>3304</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2425181</v>
      </c>
      <c r="BO29" s="416"/>
      <c r="BP29" s="416"/>
      <c r="BQ29" s="416"/>
      <c r="BR29" s="416"/>
      <c r="BS29" s="416"/>
      <c r="BT29" s="416"/>
      <c r="BU29" s="417"/>
      <c r="BV29" s="415">
        <v>2422625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99.6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8336370</v>
      </c>
      <c r="BO30" s="419"/>
      <c r="BP30" s="419"/>
      <c r="BQ30" s="419"/>
      <c r="BR30" s="419"/>
      <c r="BS30" s="419"/>
      <c r="BT30" s="419"/>
      <c r="BU30" s="420"/>
      <c r="BV30" s="418">
        <v>8368280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12</v>
      </c>
      <c r="BF34" s="375"/>
      <c r="BG34" s="374" t="str">
        <f>IF('各会計、関係団体の財政状況及び健全化判断比率'!B37="","",'各会計、関係団体の財政状況及び健全化判断比率'!B37)</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島根県市町村総合事務組合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(公財)松江市観光振興公社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〇</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公園墓地事業特別会計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宍道国民健康保険診療施設事業特別会計</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IF('各会計、関係団体の財政状況及び健全化判断比率'!B33="","",'各会計、関係団体の財政状況及び健全化判断比率'!B33)</f>
        <v>下水道事業会計</v>
      </c>
      <c r="AP35" s="374"/>
      <c r="AQ35" s="374"/>
      <c r="AR35" s="374"/>
      <c r="AS35" s="374"/>
      <c r="AT35" s="374"/>
      <c r="AU35" s="374"/>
      <c r="AV35" s="374"/>
      <c r="AW35" s="374"/>
      <c r="AX35" s="374"/>
      <c r="AY35" s="374"/>
      <c r="AZ35" s="374"/>
      <c r="BA35" s="374"/>
      <c r="BB35" s="374"/>
      <c r="BC35" s="374"/>
      <c r="BD35" s="167"/>
      <c r="BE35" s="375">
        <f t="shared" ref="BE35:BE43" si="1">IF(BG35="","",BE34+1)</f>
        <v>13</v>
      </c>
      <c r="BF35" s="375"/>
      <c r="BG35" s="374" t="str">
        <f>IF('各会計、関係団体の財政状況及び健全化判断比率'!B38="","",'各会計、関係団体の財政状況及び健全化判断比率'!B38)</f>
        <v>企業団地事業特別会計</v>
      </c>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島根県後期高齢者医療広域連合（普通会計）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(一財)松江勤労福祉振興協会</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〇</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後期高齢者医療保険事業特別会計</v>
      </c>
      <c r="X36" s="374"/>
      <c r="Y36" s="374"/>
      <c r="Z36" s="374"/>
      <c r="AA36" s="374"/>
      <c r="AB36" s="374"/>
      <c r="AC36" s="374"/>
      <c r="AD36" s="374"/>
      <c r="AE36" s="374"/>
      <c r="AF36" s="374"/>
      <c r="AG36" s="374"/>
      <c r="AH36" s="374"/>
      <c r="AI36" s="374"/>
      <c r="AJ36" s="374"/>
      <c r="AK36" s="374"/>
      <c r="AL36" s="167"/>
      <c r="AM36" s="375">
        <f t="shared" si="0"/>
        <v>9</v>
      </c>
      <c r="AN36" s="375"/>
      <c r="AO36" s="374" t="str">
        <f>IF('各会計、関係団体の財政状況及び健全化判断比率'!B34="","",'各会計、関係団体の財政状況及び健全化判断比率'!B34)</f>
        <v>ガス事業会計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島根県後期高齢者医療広域連合（特別会計）</v>
      </c>
      <c r="BZ36" s="374"/>
      <c r="CA36" s="374"/>
      <c r="CB36" s="374"/>
      <c r="CC36" s="374"/>
      <c r="CD36" s="374"/>
      <c r="CE36" s="374"/>
      <c r="CF36" s="374"/>
      <c r="CG36" s="374"/>
      <c r="CH36" s="374"/>
      <c r="CI36" s="374"/>
      <c r="CJ36" s="374"/>
      <c r="CK36" s="374"/>
      <c r="CL36" s="374"/>
      <c r="CM36" s="374"/>
      <c r="CN36" s="167"/>
      <c r="CO36" s="375">
        <f t="shared" si="3"/>
        <v>21</v>
      </c>
      <c r="CP36" s="375"/>
      <c r="CQ36" s="374" t="str">
        <f>IF('各会計、関係団体の財政状況及び健全化判断比率'!BS9="","",'各会計、関係団体の財政状況及び健全化判断比率'!BS9)</f>
        <v>(公財)松江市スポーツ振興事業団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介護保険事業特別会計</v>
      </c>
      <c r="X37" s="374"/>
      <c r="Y37" s="374"/>
      <c r="Z37" s="374"/>
      <c r="AA37" s="374"/>
      <c r="AB37" s="374"/>
      <c r="AC37" s="374"/>
      <c r="AD37" s="374"/>
      <c r="AE37" s="374"/>
      <c r="AF37" s="374"/>
      <c r="AG37" s="374"/>
      <c r="AH37" s="374"/>
      <c r="AI37" s="374"/>
      <c r="AJ37" s="374"/>
      <c r="AK37" s="374"/>
      <c r="AL37" s="167"/>
      <c r="AM37" s="375">
        <f t="shared" si="0"/>
        <v>10</v>
      </c>
      <c r="AN37" s="375"/>
      <c r="AO37" s="374" t="str">
        <f>IF('各会計、関係団体の財政状況及び健全化判断比率'!B35="","",'各会計、関係団体の財政状況及び健全化判断比率'!B35)</f>
        <v>交通事業会計</v>
      </c>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斐川宍道水道企業団（水道事業会計）</v>
      </c>
      <c r="BZ37" s="374"/>
      <c r="CA37" s="374"/>
      <c r="CB37" s="374"/>
      <c r="CC37" s="374"/>
      <c r="CD37" s="374"/>
      <c r="CE37" s="374"/>
      <c r="CF37" s="374"/>
      <c r="CG37" s="374"/>
      <c r="CH37" s="374"/>
      <c r="CI37" s="374"/>
      <c r="CJ37" s="374"/>
      <c r="CK37" s="374"/>
      <c r="CL37" s="374"/>
      <c r="CM37" s="374"/>
      <c r="CN37" s="167"/>
      <c r="CO37" s="375">
        <f t="shared" si="3"/>
        <v>22</v>
      </c>
      <c r="CP37" s="375"/>
      <c r="CQ37" s="374" t="str">
        <f>IF('各会計、関係団体の財政状況及び健全化判断比率'!BS10="","",'各会計、関係団体の財政状況及び健全化判断比率'!BS10)</f>
        <v>(公財)松江体育協会</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f t="shared" si="0"/>
        <v>11</v>
      </c>
      <c r="AN38" s="375"/>
      <c r="AO38" s="374" t="str">
        <f>IF('各会計、関係団体の財政状況及び健全化判断比率'!B36="","",'各会計、関係団体の財政状況及び健全化判断比率'!B36)</f>
        <v>病院事業会計</v>
      </c>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18</v>
      </c>
      <c r="BX38" s="375"/>
      <c r="BY38" s="374" t="str">
        <f>IF('各会計、関係団体の財政状況及び健全化判断比率'!B72="","",'各会計、関係団体の財政状況及び健全化判断比率'!B72)</f>
        <v>玉井斎場管理組合</v>
      </c>
      <c r="BZ38" s="374"/>
      <c r="CA38" s="374"/>
      <c r="CB38" s="374"/>
      <c r="CC38" s="374"/>
      <c r="CD38" s="374"/>
      <c r="CE38" s="374"/>
      <c r="CF38" s="374"/>
      <c r="CG38" s="374"/>
      <c r="CH38" s="374"/>
      <c r="CI38" s="374"/>
      <c r="CJ38" s="374"/>
      <c r="CK38" s="374"/>
      <c r="CL38" s="374"/>
      <c r="CM38" s="374"/>
      <c r="CN38" s="167"/>
      <c r="CO38" s="375">
        <f t="shared" si="3"/>
        <v>23</v>
      </c>
      <c r="CP38" s="375"/>
      <c r="CQ38" s="374" t="str">
        <f>IF('各会計、関係団体の財政状況及び健全化判断比率'!BS11="","",'各会計、関係団体の財政状況及び健全化判断比率'!BS11)</f>
        <v>山陰ケーブルビジョン</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f t="shared" si="3"/>
        <v>24</v>
      </c>
      <c r="CP39" s="375"/>
      <c r="CQ39" s="374" t="str">
        <f>IF('各会計、関係団体の財政状況及び健全化判断比率'!BS12="","",'各会計、関係団体の財政状況及び健全化判断比率'!BS12)</f>
        <v>(株)松江情報センター</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f t="shared" si="3"/>
        <v>25</v>
      </c>
      <c r="CP40" s="375"/>
      <c r="CQ40" s="374" t="str">
        <f>IF('各会計、関係団体の財政状況及び健全化判断比率'!BS13="","",'各会計、関係団体の財政状況及び健全化判断比率'!BS13)</f>
        <v>松江市土地開発公社</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〇</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f t="shared" si="3"/>
        <v>26</v>
      </c>
      <c r="CP41" s="375"/>
      <c r="CQ41" s="374" t="str">
        <f>IF('各会計、関係団体の財政状況及び健全化判断比率'!BS14="","",'各会計、関係団体の財政状況及び健全化判断比率'!BS14)</f>
        <v>鹿島マリーナ</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f t="shared" si="3"/>
        <v>27</v>
      </c>
      <c r="CP42" s="375"/>
      <c r="CQ42" s="374" t="str">
        <f>IF('各会計、関係団体の財政状況及び健全化判断比率'!BS15="","",'各会計、関係団体の財政状況及び健全化判断比率'!BS15)</f>
        <v>(株)サンライズ美保関</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f t="shared" si="3"/>
        <v>28</v>
      </c>
      <c r="CP43" s="375"/>
      <c r="CQ43" s="374" t="str">
        <f>IF('各会計、関係団体の財政状況及び健全化判断比率'!BS16="","",'各会計、関係団体の財政状況及び健全化判断比率'!BS16)</f>
        <v>(株)玉造温泉ゆうゆ</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4" t="s">
        <v>530</v>
      </c>
      <c r="D34" s="1184"/>
      <c r="E34" s="1185"/>
      <c r="F34" s="32">
        <v>10.79</v>
      </c>
      <c r="G34" s="33">
        <v>11.6</v>
      </c>
      <c r="H34" s="33">
        <v>12.39</v>
      </c>
      <c r="I34" s="33">
        <v>13.16</v>
      </c>
      <c r="J34" s="34">
        <v>12.17</v>
      </c>
      <c r="K34" s="22"/>
      <c r="L34" s="22"/>
      <c r="M34" s="22"/>
      <c r="N34" s="22"/>
      <c r="O34" s="22"/>
      <c r="P34" s="22"/>
    </row>
    <row r="35" spans="1:16" ht="39" customHeight="1" x14ac:dyDescent="0.15">
      <c r="A35" s="22"/>
      <c r="B35" s="35"/>
      <c r="C35" s="1178" t="s">
        <v>531</v>
      </c>
      <c r="D35" s="1179"/>
      <c r="E35" s="1180"/>
      <c r="F35" s="36">
        <v>2.38</v>
      </c>
      <c r="G35" s="37">
        <v>2.71</v>
      </c>
      <c r="H35" s="37">
        <v>1.99</v>
      </c>
      <c r="I35" s="37">
        <v>2.21</v>
      </c>
      <c r="J35" s="38">
        <v>1.85</v>
      </c>
      <c r="K35" s="22"/>
      <c r="L35" s="22"/>
      <c r="M35" s="22"/>
      <c r="N35" s="22"/>
      <c r="O35" s="22"/>
      <c r="P35" s="22"/>
    </row>
    <row r="36" spans="1:16" ht="39" customHeight="1" x14ac:dyDescent="0.15">
      <c r="A36" s="22"/>
      <c r="B36" s="35"/>
      <c r="C36" s="1178" t="s">
        <v>532</v>
      </c>
      <c r="D36" s="1179"/>
      <c r="E36" s="1180"/>
      <c r="F36" s="36">
        <v>0.57999999999999996</v>
      </c>
      <c r="G36" s="37">
        <v>1.07</v>
      </c>
      <c r="H36" s="37">
        <v>1.63</v>
      </c>
      <c r="I36" s="37">
        <v>1.5</v>
      </c>
      <c r="J36" s="38">
        <v>1.75</v>
      </c>
      <c r="K36" s="22"/>
      <c r="L36" s="22"/>
      <c r="M36" s="22"/>
      <c r="N36" s="22"/>
      <c r="O36" s="22"/>
      <c r="P36" s="22"/>
    </row>
    <row r="37" spans="1:16" ht="39" customHeight="1" x14ac:dyDescent="0.15">
      <c r="A37" s="22"/>
      <c r="B37" s="35"/>
      <c r="C37" s="1178" t="s">
        <v>533</v>
      </c>
      <c r="D37" s="1179"/>
      <c r="E37" s="1180"/>
      <c r="F37" s="36">
        <v>0.2</v>
      </c>
      <c r="G37" s="37">
        <v>0.35</v>
      </c>
      <c r="H37" s="37">
        <v>0.24</v>
      </c>
      <c r="I37" s="37">
        <v>0.27</v>
      </c>
      <c r="J37" s="38">
        <v>1.5</v>
      </c>
      <c r="K37" s="22"/>
      <c r="L37" s="22"/>
      <c r="M37" s="22"/>
      <c r="N37" s="22"/>
      <c r="O37" s="22"/>
      <c r="P37" s="22"/>
    </row>
    <row r="38" spans="1:16" ht="39" customHeight="1" x14ac:dyDescent="0.15">
      <c r="A38" s="22"/>
      <c r="B38" s="35"/>
      <c r="C38" s="1178" t="s">
        <v>534</v>
      </c>
      <c r="D38" s="1179"/>
      <c r="E38" s="1180"/>
      <c r="F38" s="36">
        <v>0.25</v>
      </c>
      <c r="G38" s="37">
        <v>0.35</v>
      </c>
      <c r="H38" s="37">
        <v>0.94</v>
      </c>
      <c r="I38" s="37">
        <v>1.27</v>
      </c>
      <c r="J38" s="38">
        <v>1.26</v>
      </c>
      <c r="K38" s="22"/>
      <c r="L38" s="22"/>
      <c r="M38" s="22"/>
      <c r="N38" s="22"/>
      <c r="O38" s="22"/>
      <c r="P38" s="22"/>
    </row>
    <row r="39" spans="1:16" ht="39" customHeight="1" x14ac:dyDescent="0.15">
      <c r="A39" s="22"/>
      <c r="B39" s="35"/>
      <c r="C39" s="1178" t="s">
        <v>535</v>
      </c>
      <c r="D39" s="1179"/>
      <c r="E39" s="1180"/>
      <c r="F39" s="36" t="s">
        <v>484</v>
      </c>
      <c r="G39" s="37">
        <v>0.53</v>
      </c>
      <c r="H39" s="37">
        <v>0.57999999999999996</v>
      </c>
      <c r="I39" s="37">
        <v>0.75</v>
      </c>
      <c r="J39" s="38">
        <v>0.76</v>
      </c>
      <c r="K39" s="22"/>
      <c r="L39" s="22"/>
      <c r="M39" s="22"/>
      <c r="N39" s="22"/>
      <c r="O39" s="22"/>
      <c r="P39" s="22"/>
    </row>
    <row r="40" spans="1:16" ht="39" customHeight="1" x14ac:dyDescent="0.15">
      <c r="A40" s="22"/>
      <c r="B40" s="35"/>
      <c r="C40" s="1178" t="s">
        <v>536</v>
      </c>
      <c r="D40" s="1179"/>
      <c r="E40" s="1180"/>
      <c r="F40" s="36" t="s">
        <v>484</v>
      </c>
      <c r="G40" s="37" t="s">
        <v>484</v>
      </c>
      <c r="H40" s="37" t="s">
        <v>484</v>
      </c>
      <c r="I40" s="37" t="s">
        <v>484</v>
      </c>
      <c r="J40" s="38">
        <v>0.54</v>
      </c>
      <c r="K40" s="22"/>
      <c r="L40" s="22"/>
      <c r="M40" s="22"/>
      <c r="N40" s="22"/>
      <c r="O40" s="22"/>
      <c r="P40" s="22"/>
    </row>
    <row r="41" spans="1:16" ht="39" customHeight="1" x14ac:dyDescent="0.15">
      <c r="A41" s="22"/>
      <c r="B41" s="35"/>
      <c r="C41" s="1178" t="s">
        <v>537</v>
      </c>
      <c r="D41" s="1179"/>
      <c r="E41" s="1180"/>
      <c r="F41" s="36">
        <v>0</v>
      </c>
      <c r="G41" s="37">
        <v>0</v>
      </c>
      <c r="H41" s="37">
        <v>0</v>
      </c>
      <c r="I41" s="37">
        <v>0.01</v>
      </c>
      <c r="J41" s="38">
        <v>0.34</v>
      </c>
      <c r="K41" s="22"/>
      <c r="L41" s="22"/>
      <c r="M41" s="22"/>
      <c r="N41" s="22"/>
      <c r="O41" s="22"/>
      <c r="P41" s="22"/>
    </row>
    <row r="42" spans="1:16" ht="39" customHeight="1" x14ac:dyDescent="0.15">
      <c r="A42" s="22"/>
      <c r="B42" s="39"/>
      <c r="C42" s="1178" t="s">
        <v>538</v>
      </c>
      <c r="D42" s="1179"/>
      <c r="E42" s="1180"/>
      <c r="F42" s="36" t="s">
        <v>539</v>
      </c>
      <c r="G42" s="37" t="s">
        <v>540</v>
      </c>
      <c r="H42" s="37" t="s">
        <v>541</v>
      </c>
      <c r="I42" s="37" t="s">
        <v>484</v>
      </c>
      <c r="J42" s="38" t="s">
        <v>484</v>
      </c>
      <c r="K42" s="22"/>
      <c r="L42" s="22"/>
      <c r="M42" s="22"/>
      <c r="N42" s="22"/>
      <c r="O42" s="22"/>
      <c r="P42" s="22"/>
    </row>
    <row r="43" spans="1:16" ht="39" customHeight="1" thickBot="1" x14ac:dyDescent="0.2">
      <c r="A43" s="22"/>
      <c r="B43" s="40"/>
      <c r="C43" s="1181" t="s">
        <v>542</v>
      </c>
      <c r="D43" s="1182"/>
      <c r="E43" s="1183"/>
      <c r="F43" s="41">
        <v>1.24</v>
      </c>
      <c r="G43" s="42">
        <v>1.05</v>
      </c>
      <c r="H43" s="42">
        <v>1.03</v>
      </c>
      <c r="I43" s="42">
        <v>1.17</v>
      </c>
      <c r="J43" s="43">
        <v>0.68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15111</v>
      </c>
      <c r="L45" s="60">
        <v>14906</v>
      </c>
      <c r="M45" s="60">
        <v>14495</v>
      </c>
      <c r="N45" s="60">
        <v>13968</v>
      </c>
      <c r="O45" s="61">
        <v>13466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x14ac:dyDescent="0.15">
      <c r="A47" s="48"/>
      <c r="B47" s="1196"/>
      <c r="C47" s="1197"/>
      <c r="D47" s="62"/>
      <c r="E47" s="1188" t="s">
        <v>14</v>
      </c>
      <c r="F47" s="1188"/>
      <c r="G47" s="1188"/>
      <c r="H47" s="1188"/>
      <c r="I47" s="1188"/>
      <c r="J47" s="1189"/>
      <c r="K47" s="63">
        <v>40</v>
      </c>
      <c r="L47" s="64">
        <v>30</v>
      </c>
      <c r="M47" s="64">
        <v>20</v>
      </c>
      <c r="N47" s="64">
        <v>10</v>
      </c>
      <c r="O47" s="65" t="s">
        <v>484</v>
      </c>
      <c r="P47" s="48"/>
      <c r="Q47" s="48"/>
      <c r="R47" s="48"/>
      <c r="S47" s="48"/>
      <c r="T47" s="48"/>
      <c r="U47" s="48"/>
    </row>
    <row r="48" spans="1:21" ht="30.75" customHeight="1" x14ac:dyDescent="0.15">
      <c r="A48" s="48"/>
      <c r="B48" s="1196"/>
      <c r="C48" s="1197"/>
      <c r="D48" s="62"/>
      <c r="E48" s="1188" t="s">
        <v>15</v>
      </c>
      <c r="F48" s="1188"/>
      <c r="G48" s="1188"/>
      <c r="H48" s="1188"/>
      <c r="I48" s="1188"/>
      <c r="J48" s="1189"/>
      <c r="K48" s="63">
        <v>6253</v>
      </c>
      <c r="L48" s="64">
        <v>5807</v>
      </c>
      <c r="M48" s="64">
        <v>6039</v>
      </c>
      <c r="N48" s="64">
        <v>6010</v>
      </c>
      <c r="O48" s="65">
        <v>5933</v>
      </c>
      <c r="P48" s="48"/>
      <c r="Q48" s="48"/>
      <c r="R48" s="48"/>
      <c r="S48" s="48"/>
      <c r="T48" s="48"/>
      <c r="U48" s="48"/>
    </row>
    <row r="49" spans="1:21" ht="30.75" customHeight="1" x14ac:dyDescent="0.15">
      <c r="A49" s="48"/>
      <c r="B49" s="1196"/>
      <c r="C49" s="1197"/>
      <c r="D49" s="62"/>
      <c r="E49" s="1188" t="s">
        <v>16</v>
      </c>
      <c r="F49" s="1188"/>
      <c r="G49" s="1188"/>
      <c r="H49" s="1188"/>
      <c r="I49" s="1188"/>
      <c r="J49" s="1189"/>
      <c r="K49" s="63">
        <v>35</v>
      </c>
      <c r="L49" s="64">
        <v>34</v>
      </c>
      <c r="M49" s="64">
        <v>33</v>
      </c>
      <c r="N49" s="64">
        <v>34</v>
      </c>
      <c r="O49" s="65">
        <v>35</v>
      </c>
      <c r="P49" s="48"/>
      <c r="Q49" s="48"/>
      <c r="R49" s="48"/>
      <c r="S49" s="48"/>
      <c r="T49" s="48"/>
      <c r="U49" s="48"/>
    </row>
    <row r="50" spans="1:21" ht="30.75" customHeight="1" x14ac:dyDescent="0.15">
      <c r="A50" s="48"/>
      <c r="B50" s="1196"/>
      <c r="C50" s="1197"/>
      <c r="D50" s="62"/>
      <c r="E50" s="1188" t="s">
        <v>17</v>
      </c>
      <c r="F50" s="1188"/>
      <c r="G50" s="1188"/>
      <c r="H50" s="1188"/>
      <c r="I50" s="1188"/>
      <c r="J50" s="1189"/>
      <c r="K50" s="63">
        <v>748</v>
      </c>
      <c r="L50" s="64">
        <v>683</v>
      </c>
      <c r="M50" s="64">
        <v>644</v>
      </c>
      <c r="N50" s="64">
        <v>620</v>
      </c>
      <c r="O50" s="65">
        <v>591</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t="s">
        <v>484</v>
      </c>
      <c r="M51" s="64" t="s">
        <v>484</v>
      </c>
      <c r="N51" s="64" t="s">
        <v>484</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14013</v>
      </c>
      <c r="L52" s="64">
        <v>14344</v>
      </c>
      <c r="M52" s="64">
        <v>14481</v>
      </c>
      <c r="N52" s="64">
        <v>14124</v>
      </c>
      <c r="O52" s="65">
        <v>13441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8174</v>
      </c>
      <c r="L53" s="69">
        <v>7116</v>
      </c>
      <c r="M53" s="69">
        <v>6750</v>
      </c>
      <c r="N53" s="69">
        <v>6518</v>
      </c>
      <c r="O53" s="70">
        <v>6584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40" zoomScaleNormal="4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14" t="s">
        <v>24</v>
      </c>
      <c r="C41" s="1215"/>
      <c r="D41" s="81"/>
      <c r="E41" s="1216" t="s">
        <v>25</v>
      </c>
      <c r="F41" s="1216"/>
      <c r="G41" s="1216"/>
      <c r="H41" s="1217"/>
      <c r="I41" s="82">
        <v>135862</v>
      </c>
      <c r="J41" s="83">
        <v>130978</v>
      </c>
      <c r="K41" s="83">
        <v>126507</v>
      </c>
      <c r="L41" s="83">
        <v>124756</v>
      </c>
      <c r="M41" s="84">
        <v>120552</v>
      </c>
    </row>
    <row r="42" spans="2:13" ht="27.75" customHeight="1" x14ac:dyDescent="0.15">
      <c r="B42" s="1204"/>
      <c r="C42" s="1205"/>
      <c r="D42" s="85"/>
      <c r="E42" s="1208" t="s">
        <v>26</v>
      </c>
      <c r="F42" s="1208"/>
      <c r="G42" s="1208"/>
      <c r="H42" s="1209"/>
      <c r="I42" s="86">
        <v>7541</v>
      </c>
      <c r="J42" s="87">
        <v>6403</v>
      </c>
      <c r="K42" s="87">
        <v>5531</v>
      </c>
      <c r="L42" s="87">
        <v>4578</v>
      </c>
      <c r="M42" s="88">
        <v>3620</v>
      </c>
    </row>
    <row r="43" spans="2:13" ht="27.75" customHeight="1" x14ac:dyDescent="0.15">
      <c r="B43" s="1204"/>
      <c r="C43" s="1205"/>
      <c r="D43" s="85"/>
      <c r="E43" s="1208" t="s">
        <v>27</v>
      </c>
      <c r="F43" s="1208"/>
      <c r="G43" s="1208"/>
      <c r="H43" s="1209"/>
      <c r="I43" s="86">
        <v>80563</v>
      </c>
      <c r="J43" s="87">
        <v>74492</v>
      </c>
      <c r="K43" s="87">
        <v>68039</v>
      </c>
      <c r="L43" s="87">
        <v>63867</v>
      </c>
      <c r="M43" s="88">
        <v>61848</v>
      </c>
    </row>
    <row r="44" spans="2:13" ht="27.75" customHeight="1" x14ac:dyDescent="0.15">
      <c r="B44" s="1204"/>
      <c r="C44" s="1205"/>
      <c r="D44" s="85"/>
      <c r="E44" s="1208" t="s">
        <v>28</v>
      </c>
      <c r="F44" s="1208"/>
      <c r="G44" s="1208"/>
      <c r="H44" s="1209"/>
      <c r="I44" s="86">
        <v>436</v>
      </c>
      <c r="J44" s="87">
        <v>579</v>
      </c>
      <c r="K44" s="87">
        <v>624</v>
      </c>
      <c r="L44" s="87">
        <v>594</v>
      </c>
      <c r="M44" s="88">
        <v>562</v>
      </c>
    </row>
    <row r="45" spans="2:13" ht="27.75" customHeight="1" x14ac:dyDescent="0.15">
      <c r="B45" s="1204"/>
      <c r="C45" s="1205"/>
      <c r="D45" s="85"/>
      <c r="E45" s="1208" t="s">
        <v>29</v>
      </c>
      <c r="F45" s="1208"/>
      <c r="G45" s="1208"/>
      <c r="H45" s="1209"/>
      <c r="I45" s="86">
        <v>16963</v>
      </c>
      <c r="J45" s="87">
        <v>16253</v>
      </c>
      <c r="K45" s="87">
        <v>15113</v>
      </c>
      <c r="L45" s="87">
        <v>14564</v>
      </c>
      <c r="M45" s="88">
        <v>14302</v>
      </c>
    </row>
    <row r="46" spans="2:13" ht="27.75" customHeight="1" x14ac:dyDescent="0.15">
      <c r="B46" s="1204"/>
      <c r="C46" s="1205"/>
      <c r="D46" s="89"/>
      <c r="E46" s="1208" t="s">
        <v>30</v>
      </c>
      <c r="F46" s="1208"/>
      <c r="G46" s="1208"/>
      <c r="H46" s="1209"/>
      <c r="I46" s="86">
        <v>350</v>
      </c>
      <c r="J46" s="87">
        <v>356</v>
      </c>
      <c r="K46" s="87">
        <v>291</v>
      </c>
      <c r="L46" s="87">
        <v>262</v>
      </c>
      <c r="M46" s="88">
        <v>231</v>
      </c>
    </row>
    <row r="47" spans="2:13" ht="27.75" customHeight="1" x14ac:dyDescent="0.15">
      <c r="B47" s="1204"/>
      <c r="C47" s="1205"/>
      <c r="D47" s="90"/>
      <c r="E47" s="1218" t="s">
        <v>31</v>
      </c>
      <c r="F47" s="1219"/>
      <c r="G47" s="1219"/>
      <c r="H47" s="1220"/>
      <c r="I47" s="86" t="s">
        <v>484</v>
      </c>
      <c r="J47" s="87" t="s">
        <v>484</v>
      </c>
      <c r="K47" s="87" t="s">
        <v>484</v>
      </c>
      <c r="L47" s="87" t="s">
        <v>484</v>
      </c>
      <c r="M47" s="88" t="s">
        <v>484</v>
      </c>
    </row>
    <row r="48" spans="2:13" ht="27.75" customHeight="1" x14ac:dyDescent="0.15">
      <c r="B48" s="1204"/>
      <c r="C48" s="1205"/>
      <c r="D48" s="85"/>
      <c r="E48" s="1208" t="s">
        <v>32</v>
      </c>
      <c r="F48" s="1208"/>
      <c r="G48" s="1208"/>
      <c r="H48" s="1209"/>
      <c r="I48" s="86" t="s">
        <v>484</v>
      </c>
      <c r="J48" s="87" t="s">
        <v>484</v>
      </c>
      <c r="K48" s="87" t="s">
        <v>484</v>
      </c>
      <c r="L48" s="87" t="s">
        <v>484</v>
      </c>
      <c r="M48" s="88" t="s">
        <v>484</v>
      </c>
    </row>
    <row r="49" spans="2:13" ht="27.75" customHeight="1" x14ac:dyDescent="0.15">
      <c r="B49" s="1206"/>
      <c r="C49" s="1207"/>
      <c r="D49" s="85"/>
      <c r="E49" s="1208" t="s">
        <v>33</v>
      </c>
      <c r="F49" s="1208"/>
      <c r="G49" s="1208"/>
      <c r="H49" s="1209"/>
      <c r="I49" s="86" t="s">
        <v>484</v>
      </c>
      <c r="J49" s="87" t="s">
        <v>484</v>
      </c>
      <c r="K49" s="87" t="s">
        <v>484</v>
      </c>
      <c r="L49" s="87" t="s">
        <v>484</v>
      </c>
      <c r="M49" s="88" t="s">
        <v>484</v>
      </c>
    </row>
    <row r="50" spans="2:13" ht="27.75" customHeight="1" x14ac:dyDescent="0.15">
      <c r="B50" s="1202" t="s">
        <v>34</v>
      </c>
      <c r="C50" s="1203"/>
      <c r="D50" s="91"/>
      <c r="E50" s="1208" t="s">
        <v>35</v>
      </c>
      <c r="F50" s="1208"/>
      <c r="G50" s="1208"/>
      <c r="H50" s="1209"/>
      <c r="I50" s="86">
        <v>14709</v>
      </c>
      <c r="J50" s="87">
        <v>14153</v>
      </c>
      <c r="K50" s="87">
        <v>13282</v>
      </c>
      <c r="L50" s="87">
        <v>13137</v>
      </c>
      <c r="M50" s="88">
        <v>13292</v>
      </c>
    </row>
    <row r="51" spans="2:13" ht="27.75" customHeight="1" x14ac:dyDescent="0.15">
      <c r="B51" s="1204"/>
      <c r="C51" s="1205"/>
      <c r="D51" s="85"/>
      <c r="E51" s="1208" t="s">
        <v>36</v>
      </c>
      <c r="F51" s="1208"/>
      <c r="G51" s="1208"/>
      <c r="H51" s="1209"/>
      <c r="I51" s="86">
        <v>15720</v>
      </c>
      <c r="J51" s="87">
        <v>13925</v>
      </c>
      <c r="K51" s="87">
        <v>12496</v>
      </c>
      <c r="L51" s="87">
        <v>11753</v>
      </c>
      <c r="M51" s="88">
        <v>11170</v>
      </c>
    </row>
    <row r="52" spans="2:13" ht="27.75" customHeight="1" x14ac:dyDescent="0.15">
      <c r="B52" s="1206"/>
      <c r="C52" s="1207"/>
      <c r="D52" s="85"/>
      <c r="E52" s="1208" t="s">
        <v>37</v>
      </c>
      <c r="F52" s="1208"/>
      <c r="G52" s="1208"/>
      <c r="H52" s="1209"/>
      <c r="I52" s="86">
        <v>132890</v>
      </c>
      <c r="J52" s="87">
        <v>132144</v>
      </c>
      <c r="K52" s="87">
        <v>129098</v>
      </c>
      <c r="L52" s="87">
        <v>127197</v>
      </c>
      <c r="M52" s="88">
        <v>124442</v>
      </c>
    </row>
    <row r="53" spans="2:13" ht="27.75" customHeight="1" thickBot="1" x14ac:dyDescent="0.2">
      <c r="B53" s="1210" t="s">
        <v>21</v>
      </c>
      <c r="C53" s="1211"/>
      <c r="D53" s="92"/>
      <c r="E53" s="1212" t="s">
        <v>38</v>
      </c>
      <c r="F53" s="1212"/>
      <c r="G53" s="1212"/>
      <c r="H53" s="1213"/>
      <c r="I53" s="93">
        <v>78395</v>
      </c>
      <c r="J53" s="94">
        <v>68839</v>
      </c>
      <c r="K53" s="94">
        <v>61229</v>
      </c>
      <c r="L53" s="94">
        <v>56533</v>
      </c>
      <c r="M53" s="95">
        <v>52212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D38" zoomScale="70" zoomScaleNormal="70" zoomScaleSheetLayoutView="55" workbookViewId="0">
      <selection activeCell="K64" sqref="K64"/>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574</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574</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573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569</v>
      </c>
      <c r="I42" s="354"/>
      <c r="J42" s="354"/>
      <c r="K42" s="354"/>
      <c r="L42" s="246"/>
      <c r="M42" s="246"/>
      <c r="N42" s="246"/>
      <c r="O42" s="246"/>
    </row>
    <row r="43" spans="2:17" x14ac:dyDescent="0.15">
      <c r="B43" s="250"/>
      <c r="C43" s="246"/>
      <c r="D43" s="246"/>
      <c r="E43" s="246"/>
      <c r="F43" s="246"/>
      <c r="G43" s="1221" t="s">
        <v>575</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65"/>
      <c r="I48" s="365"/>
      <c r="J48" s="365"/>
    </row>
    <row r="49" spans="1:17" x14ac:dyDescent="0.15">
      <c r="B49" s="250"/>
      <c r="C49" s="246"/>
      <c r="D49" s="246"/>
      <c r="E49" s="246"/>
      <c r="F49" s="246"/>
      <c r="G49" s="245" t="s">
        <v>572</v>
      </c>
    </row>
    <row r="50" spans="1:17" x14ac:dyDescent="0.15">
      <c r="B50" s="250"/>
      <c r="C50" s="246"/>
      <c r="D50" s="246"/>
      <c r="E50" s="246"/>
      <c r="F50" s="246"/>
      <c r="G50" s="1230"/>
      <c r="H50" s="1231"/>
      <c r="I50" s="1231"/>
      <c r="J50" s="1232"/>
      <c r="K50" s="347" t="s">
        <v>524</v>
      </c>
      <c r="L50" s="347" t="s">
        <v>525</v>
      </c>
      <c r="M50" s="347" t="s">
        <v>526</v>
      </c>
      <c r="N50" s="347" t="s">
        <v>527</v>
      </c>
      <c r="O50" s="347" t="s">
        <v>528</v>
      </c>
    </row>
    <row r="51" spans="1:17" x14ac:dyDescent="0.15">
      <c r="B51" s="250"/>
      <c r="C51" s="246"/>
      <c r="D51" s="246"/>
      <c r="E51" s="246"/>
      <c r="F51" s="246"/>
      <c r="G51" s="1233" t="s">
        <v>567</v>
      </c>
      <c r="H51" s="1234"/>
      <c r="I51" s="1239" t="s">
        <v>565</v>
      </c>
      <c r="J51" s="1239"/>
      <c r="K51" s="1241"/>
      <c r="L51" s="1241"/>
      <c r="M51" s="1241"/>
      <c r="N51" s="1242">
        <v>128.80000000000001</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571</v>
      </c>
      <c r="J53" s="1243"/>
      <c r="K53" s="1250"/>
      <c r="L53" s="1250"/>
      <c r="M53" s="1250"/>
      <c r="N53" s="1252">
        <v>55.3</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566</v>
      </c>
      <c r="H55" s="1245"/>
      <c r="I55" s="1243" t="s">
        <v>565</v>
      </c>
      <c r="J55" s="1243"/>
      <c r="K55" s="1241"/>
      <c r="L55" s="1241"/>
      <c r="M55" s="1241"/>
      <c r="N55" s="1242">
        <v>37.4</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571</v>
      </c>
      <c r="J57" s="1253"/>
      <c r="K57" s="1250"/>
      <c r="L57" s="1250"/>
      <c r="M57" s="1250"/>
      <c r="N57" s="1252">
        <v>54.4</v>
      </c>
      <c r="O57" s="1250"/>
      <c r="P57" s="363"/>
      <c r="Q57" s="358"/>
    </row>
    <row r="58" spans="1:17" s="357" customFormat="1" x14ac:dyDescent="0.15">
      <c r="A58" s="245"/>
      <c r="B58" s="358"/>
      <c r="C58" s="354"/>
      <c r="D58" s="354"/>
      <c r="E58" s="354"/>
      <c r="F58" s="354"/>
      <c r="G58" s="1248"/>
      <c r="H58" s="1249"/>
      <c r="I58" s="1253"/>
      <c r="J58" s="1253"/>
      <c r="K58" s="1251"/>
      <c r="L58" s="1251"/>
      <c r="M58" s="1251"/>
      <c r="N58" s="1251"/>
      <c r="O58" s="1251"/>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570</v>
      </c>
      <c r="C63" s="246"/>
      <c r="D63" s="246"/>
      <c r="E63" s="246"/>
      <c r="F63" s="246"/>
      <c r="G63" s="246"/>
      <c r="H63" s="246"/>
      <c r="I63" s="246"/>
      <c r="J63" s="246"/>
      <c r="K63" s="246"/>
      <c r="L63" s="246"/>
      <c r="M63" s="246"/>
      <c r="N63" s="246"/>
      <c r="O63" s="246"/>
    </row>
    <row r="64" spans="1:17" x14ac:dyDescent="0.15">
      <c r="B64" s="250"/>
      <c r="C64" s="246"/>
      <c r="D64" s="246"/>
      <c r="E64" s="246"/>
      <c r="F64" s="246"/>
      <c r="G64" s="355" t="s">
        <v>569</v>
      </c>
      <c r="I64" s="354"/>
      <c r="J64" s="354"/>
      <c r="K64" s="354"/>
      <c r="L64" s="246"/>
      <c r="M64" s="246"/>
      <c r="N64" s="246"/>
      <c r="O64" s="246"/>
    </row>
    <row r="65" spans="2:30" x14ac:dyDescent="0.15">
      <c r="B65" s="250"/>
      <c r="C65" s="246"/>
      <c r="D65" s="246"/>
      <c r="E65" s="246"/>
      <c r="F65" s="246"/>
      <c r="G65" s="1221" t="s">
        <v>576</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568</v>
      </c>
      <c r="I71" s="351"/>
      <c r="J71" s="350"/>
      <c r="K71" s="350"/>
      <c r="L71" s="349"/>
      <c r="M71" s="350"/>
      <c r="N71" s="349"/>
      <c r="O71" s="348"/>
    </row>
    <row r="72" spans="2:30" x14ac:dyDescent="0.15">
      <c r="B72" s="250"/>
      <c r="C72" s="246"/>
      <c r="D72" s="246"/>
      <c r="E72" s="246"/>
      <c r="F72" s="246"/>
      <c r="G72" s="1230"/>
      <c r="H72" s="1231"/>
      <c r="I72" s="1231"/>
      <c r="J72" s="1232"/>
      <c r="K72" s="347" t="s">
        <v>524</v>
      </c>
      <c r="L72" s="347" t="s">
        <v>525</v>
      </c>
      <c r="M72" s="347" t="s">
        <v>526</v>
      </c>
      <c r="N72" s="347" t="s">
        <v>527</v>
      </c>
      <c r="O72" s="347" t="s">
        <v>528</v>
      </c>
    </row>
    <row r="73" spans="2:30" x14ac:dyDescent="0.15">
      <c r="B73" s="250"/>
      <c r="C73" s="246"/>
      <c r="D73" s="246"/>
      <c r="E73" s="246"/>
      <c r="F73" s="246"/>
      <c r="G73" s="1233" t="s">
        <v>567</v>
      </c>
      <c r="H73" s="1234"/>
      <c r="I73" s="1239" t="s">
        <v>565</v>
      </c>
      <c r="J73" s="1239"/>
      <c r="K73" s="1254">
        <v>179</v>
      </c>
      <c r="L73" s="1254">
        <v>154.6</v>
      </c>
      <c r="M73" s="1242">
        <v>141</v>
      </c>
      <c r="N73" s="1242">
        <v>128.80000000000001</v>
      </c>
      <c r="O73" s="1242">
        <v>119.9</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564</v>
      </c>
      <c r="J75" s="1243"/>
      <c r="K75" s="1252">
        <v>18.399999999999999</v>
      </c>
      <c r="L75" s="1252">
        <v>17.600000000000001</v>
      </c>
      <c r="M75" s="1252">
        <v>16.7</v>
      </c>
      <c r="N75" s="1252">
        <v>15.4</v>
      </c>
      <c r="O75" s="1252">
        <v>15.1</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566</v>
      </c>
      <c r="H77" s="1245"/>
      <c r="I77" s="1243" t="s">
        <v>565</v>
      </c>
      <c r="J77" s="1243"/>
      <c r="K77" s="1254">
        <v>57.8</v>
      </c>
      <c r="L77" s="1254">
        <v>49.8</v>
      </c>
      <c r="M77" s="1242">
        <v>45.1</v>
      </c>
      <c r="N77" s="1242">
        <v>37.4</v>
      </c>
      <c r="O77" s="1242">
        <v>31</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564</v>
      </c>
      <c r="J79" s="1253"/>
      <c r="K79" s="1256">
        <v>8.3000000000000007</v>
      </c>
      <c r="L79" s="1256">
        <v>7.7</v>
      </c>
      <c r="M79" s="1256">
        <v>7.1</v>
      </c>
      <c r="N79" s="1256">
        <v>6.3</v>
      </c>
      <c r="O79" s="1256">
        <v>5.2</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3" zoomScale="40" zoomScaleNormal="40" zoomScaleSheetLayoutView="70" workbookViewId="0">
      <selection activeCell="Q68" sqref="Q6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election activeCell="G65" sqref="G65"/>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523</v>
      </c>
      <c r="G2" s="113"/>
      <c r="H2" s="114"/>
    </row>
    <row r="3" spans="1:8" x14ac:dyDescent="0.15">
      <c r="A3" s="110" t="s">
        <v>516</v>
      </c>
      <c r="B3" s="115"/>
      <c r="C3" s="116"/>
      <c r="D3" s="117">
        <v>46992</v>
      </c>
      <c r="E3" s="118"/>
      <c r="F3" s="119">
        <v>39052</v>
      </c>
      <c r="G3" s="120"/>
      <c r="H3" s="121"/>
    </row>
    <row r="4" spans="1:8" x14ac:dyDescent="0.15">
      <c r="A4" s="122"/>
      <c r="B4" s="123"/>
      <c r="C4" s="124"/>
      <c r="D4" s="125">
        <v>24959</v>
      </c>
      <c r="E4" s="126"/>
      <c r="F4" s="127">
        <v>21186</v>
      </c>
      <c r="G4" s="128"/>
      <c r="H4" s="129"/>
    </row>
    <row r="5" spans="1:8" x14ac:dyDescent="0.15">
      <c r="A5" s="110" t="s">
        <v>518</v>
      </c>
      <c r="B5" s="115"/>
      <c r="C5" s="116"/>
      <c r="D5" s="117">
        <v>52180</v>
      </c>
      <c r="E5" s="118"/>
      <c r="F5" s="119">
        <v>41235</v>
      </c>
      <c r="G5" s="120"/>
      <c r="H5" s="121"/>
    </row>
    <row r="6" spans="1:8" x14ac:dyDescent="0.15">
      <c r="A6" s="122"/>
      <c r="B6" s="123"/>
      <c r="C6" s="124"/>
      <c r="D6" s="125">
        <v>24482</v>
      </c>
      <c r="E6" s="126"/>
      <c r="F6" s="127">
        <v>22086</v>
      </c>
      <c r="G6" s="128"/>
      <c r="H6" s="129"/>
    </row>
    <row r="7" spans="1:8" x14ac:dyDescent="0.15">
      <c r="A7" s="110" t="s">
        <v>519</v>
      </c>
      <c r="B7" s="115"/>
      <c r="C7" s="116"/>
      <c r="D7" s="117">
        <v>52369</v>
      </c>
      <c r="E7" s="118"/>
      <c r="F7" s="119">
        <v>41862</v>
      </c>
      <c r="G7" s="120"/>
      <c r="H7" s="121"/>
    </row>
    <row r="8" spans="1:8" x14ac:dyDescent="0.15">
      <c r="A8" s="122"/>
      <c r="B8" s="123"/>
      <c r="C8" s="124"/>
      <c r="D8" s="125">
        <v>32868</v>
      </c>
      <c r="E8" s="126"/>
      <c r="F8" s="127">
        <v>23710</v>
      </c>
      <c r="G8" s="128"/>
      <c r="H8" s="129"/>
    </row>
    <row r="9" spans="1:8" x14ac:dyDescent="0.15">
      <c r="A9" s="110" t="s">
        <v>520</v>
      </c>
      <c r="B9" s="115"/>
      <c r="C9" s="116"/>
      <c r="D9" s="117">
        <v>61715</v>
      </c>
      <c r="E9" s="118"/>
      <c r="F9" s="119">
        <v>43554</v>
      </c>
      <c r="G9" s="120"/>
      <c r="H9" s="121"/>
    </row>
    <row r="10" spans="1:8" x14ac:dyDescent="0.15">
      <c r="A10" s="122"/>
      <c r="B10" s="123"/>
      <c r="C10" s="124"/>
      <c r="D10" s="125">
        <v>44746</v>
      </c>
      <c r="E10" s="126"/>
      <c r="F10" s="127">
        <v>24811</v>
      </c>
      <c r="G10" s="128"/>
      <c r="H10" s="129"/>
    </row>
    <row r="11" spans="1:8" x14ac:dyDescent="0.15">
      <c r="A11" s="110" t="s">
        <v>521</v>
      </c>
      <c r="B11" s="115"/>
      <c r="C11" s="116"/>
      <c r="D11" s="117">
        <v>41703</v>
      </c>
      <c r="E11" s="118"/>
      <c r="F11" s="119">
        <v>42581</v>
      </c>
      <c r="G11" s="120"/>
      <c r="H11" s="121"/>
    </row>
    <row r="12" spans="1:8" x14ac:dyDescent="0.15">
      <c r="A12" s="122"/>
      <c r="B12" s="123"/>
      <c r="C12" s="130"/>
      <c r="D12" s="125">
        <v>29599</v>
      </c>
      <c r="E12" s="126"/>
      <c r="F12" s="127">
        <v>24354</v>
      </c>
      <c r="G12" s="128"/>
      <c r="H12" s="129"/>
    </row>
    <row r="13" spans="1:8" x14ac:dyDescent="0.15">
      <c r="A13" s="110"/>
      <c r="B13" s="115"/>
      <c r="C13" s="131"/>
      <c r="D13" s="132">
        <v>50992</v>
      </c>
      <c r="E13" s="133"/>
      <c r="F13" s="134">
        <v>41657</v>
      </c>
      <c r="G13" s="135"/>
      <c r="H13" s="121"/>
    </row>
    <row r="14" spans="1:8" x14ac:dyDescent="0.15">
      <c r="A14" s="122"/>
      <c r="B14" s="123"/>
      <c r="C14" s="124"/>
      <c r="D14" s="125">
        <v>31331</v>
      </c>
      <c r="E14" s="126"/>
      <c r="F14" s="127">
        <v>23229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0.1</v>
      </c>
      <c r="C19" s="136">
        <f>ROUND(VALUE(SUBSTITUTE(実質収支比率等に係る経年分析!G$48,"▲","-")),2)</f>
        <v>0.79</v>
      </c>
      <c r="D19" s="136">
        <f>ROUND(VALUE(SUBSTITUTE(実質収支比率等に係る経年分析!H$48,"▲","-")),2)</f>
        <v>1.43</v>
      </c>
      <c r="E19" s="136">
        <f>ROUND(VALUE(SUBSTITUTE(実質収支比率等に係る経年分析!I$48,"▲","-")),2)</f>
        <v>1.68</v>
      </c>
      <c r="F19" s="136">
        <f>ROUND(VALUE(SUBSTITUTE(実質収支比率等に係る経年分析!J$48,"▲","-")),2)</f>
        <v>2.0299999999999998</v>
      </c>
    </row>
    <row r="20" spans="1:11" x14ac:dyDescent="0.15">
      <c r="A20" s="136" t="s">
        <v>43</v>
      </c>
      <c r="B20" s="136">
        <f>ROUND(VALUE(SUBSTITUTE(実質収支比率等に係る経年分析!F$47,"▲","-")),2)</f>
        <v>5.67</v>
      </c>
      <c r="C20" s="136">
        <f>ROUND(VALUE(SUBSTITUTE(実質収支比率等に係る経年分析!G$47,"▲","-")),2)</f>
        <v>5.57</v>
      </c>
      <c r="D20" s="136">
        <f>ROUND(VALUE(SUBSTITUTE(実質収支比率等に係る経年分析!H$47,"▲","-")),2)</f>
        <v>5.15</v>
      </c>
      <c r="E20" s="136">
        <f>ROUND(VALUE(SUBSTITUTE(実質収支比率等に係る経年分析!I$47,"▲","-")),2)</f>
        <v>5.15</v>
      </c>
      <c r="F20" s="136">
        <f>ROUND(VALUE(SUBSTITUTE(実質収支比率等に係る経年分析!J$47,"▲","-")),2)</f>
        <v>5.28</v>
      </c>
    </row>
    <row r="21" spans="1:11" x14ac:dyDescent="0.15">
      <c r="A21" s="136" t="s">
        <v>44</v>
      </c>
      <c r="B21" s="136">
        <f>IF(ISNUMBER(VALUE(SUBSTITUTE(実質収支比率等に係る経年分析!F$49,"▲","-"))),ROUND(VALUE(SUBSTITUTE(実質収支比率等に係る経年分析!F$49,"▲","-")),2),NA())</f>
        <v>-0.18</v>
      </c>
      <c r="C21" s="136">
        <f>IF(ISNUMBER(VALUE(SUBSTITUTE(実質収支比率等に係る経年分析!G$49,"▲","-"))),ROUND(VALUE(SUBSTITUTE(実質収支比率等に係る経年分析!G$49,"▲","-")),2),NA())</f>
        <v>1.05</v>
      </c>
      <c r="D21" s="136">
        <f>IF(ISNUMBER(VALUE(SUBSTITUTE(実質収支比率等に係る経年分析!H$49,"▲","-"))),ROUND(VALUE(SUBSTITUTE(実質収支比率等に係る経年分析!H$49,"▲","-")),2),NA())</f>
        <v>0.67</v>
      </c>
      <c r="E21" s="136">
        <f>IF(ISNUMBER(VALUE(SUBSTITUTE(実質収支比率等に係る経年分析!I$49,"▲","-"))),ROUND(VALUE(SUBSTITUTE(実質収支比率等に係る経年分析!I$49,"▲","-")),2),NA())</f>
        <v>1.1100000000000001</v>
      </c>
      <c r="F21" s="136">
        <f>IF(ISNUMBER(VALUE(SUBSTITUTE(実質収支比率等に係る経年分析!J$49,"▲","-"))),ROUND(VALUE(SUBSTITUTE(実質収支比率等に係る経年分析!J$49,"▲","-")),2),NA())</f>
        <v>1.1200000000000001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1.24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1.05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1.03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1.17</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0.68</v>
      </c>
    </row>
    <row r="28" spans="1:11" x14ac:dyDescent="0.15">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1.01</v>
      </c>
      <c r="C28" s="137" t="e">
        <f>IF(ROUND(VALUE(SUBSTITUTE(連結実質赤字比率に係る赤字・黒字の構成分析!F$42,"▲", "-")), 2) &gt;= 0, ABS(ROUND(VALUE(SUBSTITUTE(連結実質赤字比率に係る赤字・黒字の構成分析!F$42,"▲", "-")), 2)), NA())</f>
        <v>#N/A</v>
      </c>
      <c r="D28" s="137">
        <f>IF(ROUND(VALUE(SUBSTITUTE(連結実質赤字比率に係る赤字・黒字の構成分析!G$42,"▲", "-")), 2) &lt; 0, ABS(ROUND(VALUE(SUBSTITUTE(連結実質赤字比率に係る赤字・黒字の構成分析!G$42,"▲", "-")), 2)), NA())</f>
        <v>0.97</v>
      </c>
      <c r="E28" s="137" t="e">
        <f>IF(ROUND(VALUE(SUBSTITUTE(連結実質赤字比率に係る赤字・黒字の構成分析!G$42,"▲", "-")), 2) &gt;= 0, ABS(ROUND(VALUE(SUBSTITUTE(連結実質赤字比率に係る赤字・黒字の構成分析!G$42,"▲", "-")), 2)), NA())</f>
        <v>#N/A</v>
      </c>
      <c r="F28" s="137">
        <f>IF(ROUND(VALUE(SUBSTITUTE(連結実質赤字比率に係る赤字・黒字の構成分析!H$42,"▲", "-")), 2) &lt; 0, ABS(ROUND(VALUE(SUBSTITUTE(連結実質赤字比率に係る赤字・黒字の構成分析!H$42,"▲", "-")), 2)), NA())</f>
        <v>0.45</v>
      </c>
      <c r="G28" s="137" t="e">
        <f>IF(ROUND(VALUE(SUBSTITUTE(連結実質赤字比率に係る赤字・黒字の構成分析!H$42,"▲", "-")), 2) &gt;= 0, ABS(ROUND(VALUE(SUBSTITUTE(連結実質赤字比率に係る赤字・黒字の構成分析!H$42,"▲", "-")), 2)), NA())</f>
        <v>#N/A</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0.34</v>
      </c>
    </row>
    <row r="30" spans="1:11" x14ac:dyDescent="0.15">
      <c r="A30" s="137" t="str">
        <f>IF(連結実質赤字比率に係る赤字・黒字の構成分析!C$40="",NA(),連結実質赤字比率に係る赤字・黒字の構成分析!C$40)</f>
        <v>交通事業会計</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0.54</v>
      </c>
    </row>
    <row r="31" spans="1:11" x14ac:dyDescent="0.15">
      <c r="A31" s="137" t="str">
        <f>IF(連結実質赤字比率に係る赤字・黒字の構成分析!C$39="",NA(),連結実質赤字比率に係る赤字・黒字の構成分析!C$39)</f>
        <v>下水道事業会計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0.57999999999999996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0.75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0.76</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0.94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1.27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1.26</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0.57999999999999996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1.63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1.75</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2.38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2.71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1.99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2.21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1.85</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10.79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12.39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13.16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12.17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14013</v>
      </c>
      <c r="E42" s="138"/>
      <c r="F42" s="138"/>
      <c r="G42" s="138">
        <f>'実質公債費比率（分子）の構造'!L$52</f>
        <v>14344</v>
      </c>
      <c r="H42" s="138"/>
      <c r="I42" s="138"/>
      <c r="J42" s="138">
        <f>'実質公債費比率（分子）の構造'!M$52</f>
        <v>14481</v>
      </c>
      <c r="K42" s="138"/>
      <c r="L42" s="138"/>
      <c r="M42" s="138">
        <f>'実質公債費比率（分子）の構造'!N$52</f>
        <v>14124</v>
      </c>
      <c r="N42" s="138"/>
      <c r="O42" s="138"/>
      <c r="P42" s="138">
        <f>'実質公債費比率（分子）の構造'!O$52</f>
        <v>13441</v>
      </c>
    </row>
    <row r="43" spans="1:16" x14ac:dyDescent="0.15">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x14ac:dyDescent="0.15">
      <c r="A44" s="138" t="s">
        <v>53</v>
      </c>
      <c r="B44" s="138">
        <f>'実質公債費比率（分子）の構造'!K$50</f>
        <v>748</v>
      </c>
      <c r="C44" s="138"/>
      <c r="D44" s="138"/>
      <c r="E44" s="138">
        <f>'実質公債費比率（分子）の構造'!L$50</f>
        <v>683</v>
      </c>
      <c r="F44" s="138"/>
      <c r="G44" s="138"/>
      <c r="H44" s="138">
        <f>'実質公債費比率（分子）の構造'!M$50</f>
        <v>644</v>
      </c>
      <c r="I44" s="138"/>
      <c r="J44" s="138"/>
      <c r="K44" s="138">
        <f>'実質公債費比率（分子）の構造'!N$50</f>
        <v>620</v>
      </c>
      <c r="L44" s="138"/>
      <c r="M44" s="138"/>
      <c r="N44" s="138">
        <f>'実質公債費比率（分子）の構造'!O$50</f>
        <v>591</v>
      </c>
      <c r="O44" s="138"/>
      <c r="P44" s="138"/>
    </row>
    <row r="45" spans="1:16" x14ac:dyDescent="0.15">
      <c r="A45" s="138" t="s">
        <v>54</v>
      </c>
      <c r="B45" s="138">
        <f>'実質公債費比率（分子）の構造'!K$49</f>
        <v>35</v>
      </c>
      <c r="C45" s="138"/>
      <c r="D45" s="138"/>
      <c r="E45" s="138">
        <f>'実質公債費比率（分子）の構造'!L$49</f>
        <v>34</v>
      </c>
      <c r="F45" s="138"/>
      <c r="G45" s="138"/>
      <c r="H45" s="138">
        <f>'実質公債費比率（分子）の構造'!M$49</f>
        <v>33</v>
      </c>
      <c r="I45" s="138"/>
      <c r="J45" s="138"/>
      <c r="K45" s="138">
        <f>'実質公債費比率（分子）の構造'!N$49</f>
        <v>34</v>
      </c>
      <c r="L45" s="138"/>
      <c r="M45" s="138"/>
      <c r="N45" s="138">
        <f>'実質公債費比率（分子）の構造'!O$49</f>
        <v>35</v>
      </c>
      <c r="O45" s="138"/>
      <c r="P45" s="138"/>
    </row>
    <row r="46" spans="1:16" x14ac:dyDescent="0.15">
      <c r="A46" s="138" t="s">
        <v>55</v>
      </c>
      <c r="B46" s="138">
        <f>'実質公債費比率（分子）の構造'!K$48</f>
        <v>6253</v>
      </c>
      <c r="C46" s="138"/>
      <c r="D46" s="138"/>
      <c r="E46" s="138">
        <f>'実質公債費比率（分子）の構造'!L$48</f>
        <v>5807</v>
      </c>
      <c r="F46" s="138"/>
      <c r="G46" s="138"/>
      <c r="H46" s="138">
        <f>'実質公債費比率（分子）の構造'!M$48</f>
        <v>6039</v>
      </c>
      <c r="I46" s="138"/>
      <c r="J46" s="138"/>
      <c r="K46" s="138">
        <f>'実質公債費比率（分子）の構造'!N$48</f>
        <v>6010</v>
      </c>
      <c r="L46" s="138"/>
      <c r="M46" s="138"/>
      <c r="N46" s="138">
        <f>'実質公債費比率（分子）の構造'!O$48</f>
        <v>5933</v>
      </c>
      <c r="O46" s="138"/>
      <c r="P46" s="138"/>
    </row>
    <row r="47" spans="1:16" x14ac:dyDescent="0.15">
      <c r="A47" s="138" t="s">
        <v>56</v>
      </c>
      <c r="B47" s="138">
        <f>'実質公債費比率（分子）の構造'!K$47</f>
        <v>40</v>
      </c>
      <c r="C47" s="138"/>
      <c r="D47" s="138"/>
      <c r="E47" s="138">
        <f>'実質公債費比率（分子）の構造'!L$47</f>
        <v>30</v>
      </c>
      <c r="F47" s="138"/>
      <c r="G47" s="138"/>
      <c r="H47" s="138">
        <f>'実質公債費比率（分子）の構造'!M$47</f>
        <v>20</v>
      </c>
      <c r="I47" s="138"/>
      <c r="J47" s="138"/>
      <c r="K47" s="138">
        <f>'実質公債費比率（分子）の構造'!N$47</f>
        <v>10</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15111</v>
      </c>
      <c r="C49" s="138"/>
      <c r="D49" s="138"/>
      <c r="E49" s="138">
        <f>'実質公債費比率（分子）の構造'!L$45</f>
        <v>14906</v>
      </c>
      <c r="F49" s="138"/>
      <c r="G49" s="138"/>
      <c r="H49" s="138">
        <f>'実質公債費比率（分子）の構造'!M$45</f>
        <v>14495</v>
      </c>
      <c r="I49" s="138"/>
      <c r="J49" s="138"/>
      <c r="K49" s="138">
        <f>'実質公債費比率（分子）の構造'!N$45</f>
        <v>13968</v>
      </c>
      <c r="L49" s="138"/>
      <c r="M49" s="138"/>
      <c r="N49" s="138">
        <f>'実質公債費比率（分子）の構造'!O$45</f>
        <v>13466</v>
      </c>
      <c r="O49" s="138"/>
      <c r="P49" s="138"/>
    </row>
    <row r="50" spans="1:16" x14ac:dyDescent="0.15">
      <c r="A50" s="138" t="s">
        <v>59</v>
      </c>
      <c r="B50" s="138" t="e">
        <f>NA()</f>
        <v>#N/A</v>
      </c>
      <c r="C50" s="138">
        <f>IF(ISNUMBER('実質公債費比率（分子）の構造'!K$53),'実質公債費比率（分子）の構造'!K$53,NA())</f>
        <v>8174</v>
      </c>
      <c r="D50" s="138" t="e">
        <f>NA()</f>
        <v>#N/A</v>
      </c>
      <c r="E50" s="138" t="e">
        <f>NA()</f>
        <v>#N/A</v>
      </c>
      <c r="F50" s="138">
        <f>IF(ISNUMBER('実質公債費比率（分子）の構造'!L$53),'実質公債費比率（分子）の構造'!L$53,NA())</f>
        <v>7116</v>
      </c>
      <c r="G50" s="138" t="e">
        <f>NA()</f>
        <v>#N/A</v>
      </c>
      <c r="H50" s="138" t="e">
        <f>NA()</f>
        <v>#N/A</v>
      </c>
      <c r="I50" s="138">
        <f>IF(ISNUMBER('実質公債費比率（分子）の構造'!M$53),'実質公債費比率（分子）の構造'!M$53,NA())</f>
        <v>6750</v>
      </c>
      <c r="J50" s="138" t="e">
        <f>NA()</f>
        <v>#N/A</v>
      </c>
      <c r="K50" s="138" t="e">
        <f>NA()</f>
        <v>#N/A</v>
      </c>
      <c r="L50" s="138">
        <f>IF(ISNUMBER('実質公債費比率（分子）の構造'!N$53),'実質公債費比率（分子）の構造'!N$53,NA())</f>
        <v>6518</v>
      </c>
      <c r="M50" s="138" t="e">
        <f>NA()</f>
        <v>#N/A</v>
      </c>
      <c r="N50" s="138" t="e">
        <f>NA()</f>
        <v>#N/A</v>
      </c>
      <c r="O50" s="138">
        <f>IF(ISNUMBER('実質公債費比率（分子）の構造'!O$53),'実質公債費比率（分子）の構造'!O$53,NA())</f>
        <v>6584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132890</v>
      </c>
      <c r="E56" s="137"/>
      <c r="F56" s="137"/>
      <c r="G56" s="137">
        <f>'将来負担比率（分子）の構造'!J$52</f>
        <v>132144</v>
      </c>
      <c r="H56" s="137"/>
      <c r="I56" s="137"/>
      <c r="J56" s="137">
        <f>'将来負担比率（分子）の構造'!K$52</f>
        <v>129098</v>
      </c>
      <c r="K56" s="137"/>
      <c r="L56" s="137"/>
      <c r="M56" s="137">
        <f>'将来負担比率（分子）の構造'!L$52</f>
        <v>127197</v>
      </c>
      <c r="N56" s="137"/>
      <c r="O56" s="137"/>
      <c r="P56" s="137">
        <f>'将来負担比率（分子）の構造'!M$52</f>
        <v>124442</v>
      </c>
    </row>
    <row r="57" spans="1:16" x14ac:dyDescent="0.15">
      <c r="A57" s="137" t="s">
        <v>36</v>
      </c>
      <c r="B57" s="137"/>
      <c r="C57" s="137"/>
      <c r="D57" s="137">
        <f>'将来負担比率（分子）の構造'!I$51</f>
        <v>15720</v>
      </c>
      <c r="E57" s="137"/>
      <c r="F57" s="137"/>
      <c r="G57" s="137">
        <f>'将来負担比率（分子）の構造'!J$51</f>
        <v>13925</v>
      </c>
      <c r="H57" s="137"/>
      <c r="I57" s="137"/>
      <c r="J57" s="137">
        <f>'将来負担比率（分子）の構造'!K$51</f>
        <v>12496</v>
      </c>
      <c r="K57" s="137"/>
      <c r="L57" s="137"/>
      <c r="M57" s="137">
        <f>'将来負担比率（分子）の構造'!L$51</f>
        <v>11753</v>
      </c>
      <c r="N57" s="137"/>
      <c r="O57" s="137"/>
      <c r="P57" s="137">
        <f>'将来負担比率（分子）の構造'!M$51</f>
        <v>11170</v>
      </c>
    </row>
    <row r="58" spans="1:16" x14ac:dyDescent="0.15">
      <c r="A58" s="137" t="s">
        <v>35</v>
      </c>
      <c r="B58" s="137"/>
      <c r="C58" s="137"/>
      <c r="D58" s="137">
        <f>'将来負担比率（分子）の構造'!I$50</f>
        <v>14709</v>
      </c>
      <c r="E58" s="137"/>
      <c r="F58" s="137"/>
      <c r="G58" s="137">
        <f>'将来負担比率（分子）の構造'!J$50</f>
        <v>14153</v>
      </c>
      <c r="H58" s="137"/>
      <c r="I58" s="137"/>
      <c r="J58" s="137">
        <f>'将来負担比率（分子）の構造'!K$50</f>
        <v>13282</v>
      </c>
      <c r="K58" s="137"/>
      <c r="L58" s="137"/>
      <c r="M58" s="137">
        <f>'将来負担比率（分子）の構造'!L$50</f>
        <v>13137</v>
      </c>
      <c r="N58" s="137"/>
      <c r="O58" s="137"/>
      <c r="P58" s="137">
        <f>'将来負担比率（分子）の構造'!M$50</f>
        <v>13292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350</v>
      </c>
      <c r="C61" s="137"/>
      <c r="D61" s="137"/>
      <c r="E61" s="137">
        <f>'将来負担比率（分子）の構造'!J$46</f>
        <v>356</v>
      </c>
      <c r="F61" s="137"/>
      <c r="G61" s="137"/>
      <c r="H61" s="137">
        <f>'将来負担比率（分子）の構造'!K$46</f>
        <v>291</v>
      </c>
      <c r="I61" s="137"/>
      <c r="J61" s="137"/>
      <c r="K61" s="137">
        <f>'将来負担比率（分子）の構造'!L$46</f>
        <v>262</v>
      </c>
      <c r="L61" s="137"/>
      <c r="M61" s="137"/>
      <c r="N61" s="137">
        <f>'将来負担比率（分子）の構造'!M$46</f>
        <v>231</v>
      </c>
      <c r="O61" s="137"/>
      <c r="P61" s="137"/>
    </row>
    <row r="62" spans="1:16" x14ac:dyDescent="0.15">
      <c r="A62" s="137" t="s">
        <v>29</v>
      </c>
      <c r="B62" s="137">
        <f>'将来負担比率（分子）の構造'!I$45</f>
        <v>16963</v>
      </c>
      <c r="C62" s="137"/>
      <c r="D62" s="137"/>
      <c r="E62" s="137">
        <f>'将来負担比率（分子）の構造'!J$45</f>
        <v>16253</v>
      </c>
      <c r="F62" s="137"/>
      <c r="G62" s="137"/>
      <c r="H62" s="137">
        <f>'将来負担比率（分子）の構造'!K$45</f>
        <v>15113</v>
      </c>
      <c r="I62" s="137"/>
      <c r="J62" s="137"/>
      <c r="K62" s="137">
        <f>'将来負担比率（分子）の構造'!L$45</f>
        <v>14564</v>
      </c>
      <c r="L62" s="137"/>
      <c r="M62" s="137"/>
      <c r="N62" s="137">
        <f>'将来負担比率（分子）の構造'!M$45</f>
        <v>14302</v>
      </c>
      <c r="O62" s="137"/>
      <c r="P62" s="137"/>
    </row>
    <row r="63" spans="1:16" x14ac:dyDescent="0.15">
      <c r="A63" s="137" t="s">
        <v>28</v>
      </c>
      <c r="B63" s="137">
        <f>'将来負担比率（分子）の構造'!I$44</f>
        <v>436</v>
      </c>
      <c r="C63" s="137"/>
      <c r="D63" s="137"/>
      <c r="E63" s="137">
        <f>'将来負担比率（分子）の構造'!J$44</f>
        <v>579</v>
      </c>
      <c r="F63" s="137"/>
      <c r="G63" s="137"/>
      <c r="H63" s="137">
        <f>'将来負担比率（分子）の構造'!K$44</f>
        <v>624</v>
      </c>
      <c r="I63" s="137"/>
      <c r="J63" s="137"/>
      <c r="K63" s="137">
        <f>'将来負担比率（分子）の構造'!L$44</f>
        <v>594</v>
      </c>
      <c r="L63" s="137"/>
      <c r="M63" s="137"/>
      <c r="N63" s="137">
        <f>'将来負担比率（分子）の構造'!M$44</f>
        <v>562</v>
      </c>
      <c r="O63" s="137"/>
      <c r="P63" s="137"/>
    </row>
    <row r="64" spans="1:16" x14ac:dyDescent="0.15">
      <c r="A64" s="137" t="s">
        <v>27</v>
      </c>
      <c r="B64" s="137">
        <f>'将来負担比率（分子）の構造'!I$43</f>
        <v>80563</v>
      </c>
      <c r="C64" s="137"/>
      <c r="D64" s="137"/>
      <c r="E64" s="137">
        <f>'将来負担比率（分子）の構造'!J$43</f>
        <v>74492</v>
      </c>
      <c r="F64" s="137"/>
      <c r="G64" s="137"/>
      <c r="H64" s="137">
        <f>'将来負担比率（分子）の構造'!K$43</f>
        <v>68039</v>
      </c>
      <c r="I64" s="137"/>
      <c r="J64" s="137"/>
      <c r="K64" s="137">
        <f>'将来負担比率（分子）の構造'!L$43</f>
        <v>63867</v>
      </c>
      <c r="L64" s="137"/>
      <c r="M64" s="137"/>
      <c r="N64" s="137">
        <f>'将来負担比率（分子）の構造'!M$43</f>
        <v>61848</v>
      </c>
      <c r="O64" s="137"/>
      <c r="P64" s="137"/>
    </row>
    <row r="65" spans="1:16" x14ac:dyDescent="0.15">
      <c r="A65" s="137" t="s">
        <v>26</v>
      </c>
      <c r="B65" s="137">
        <f>'将来負担比率（分子）の構造'!I$42</f>
        <v>7541</v>
      </c>
      <c r="C65" s="137"/>
      <c r="D65" s="137"/>
      <c r="E65" s="137">
        <f>'将来負担比率（分子）の構造'!J$42</f>
        <v>6403</v>
      </c>
      <c r="F65" s="137"/>
      <c r="G65" s="137"/>
      <c r="H65" s="137">
        <f>'将来負担比率（分子）の構造'!K$42</f>
        <v>5531</v>
      </c>
      <c r="I65" s="137"/>
      <c r="J65" s="137"/>
      <c r="K65" s="137">
        <f>'将来負担比率（分子）の構造'!L$42</f>
        <v>4578</v>
      </c>
      <c r="L65" s="137"/>
      <c r="M65" s="137"/>
      <c r="N65" s="137">
        <f>'将来負担比率（分子）の構造'!M$42</f>
        <v>3620</v>
      </c>
      <c r="O65" s="137"/>
      <c r="P65" s="137"/>
    </row>
    <row r="66" spans="1:16" x14ac:dyDescent="0.15">
      <c r="A66" s="137" t="s">
        <v>25</v>
      </c>
      <c r="B66" s="137">
        <f>'将来負担比率（分子）の構造'!I$41</f>
        <v>135862</v>
      </c>
      <c r="C66" s="137"/>
      <c r="D66" s="137"/>
      <c r="E66" s="137">
        <f>'将来負担比率（分子）の構造'!J$41</f>
        <v>130978</v>
      </c>
      <c r="F66" s="137"/>
      <c r="G66" s="137"/>
      <c r="H66" s="137">
        <f>'将来負担比率（分子）の構造'!K$41</f>
        <v>126507</v>
      </c>
      <c r="I66" s="137"/>
      <c r="J66" s="137"/>
      <c r="K66" s="137">
        <f>'将来負担比率（分子）の構造'!L$41</f>
        <v>124756</v>
      </c>
      <c r="L66" s="137"/>
      <c r="M66" s="137"/>
      <c r="N66" s="137">
        <f>'将来負担比率（分子）の構造'!M$41</f>
        <v>120552</v>
      </c>
      <c r="O66" s="137"/>
      <c r="P66" s="137"/>
    </row>
    <row r="67" spans="1:16" x14ac:dyDescent="0.15">
      <c r="A67" s="137" t="s">
        <v>63</v>
      </c>
      <c r="B67" s="137" t="e">
        <f>NA()</f>
        <v>#N/A</v>
      </c>
      <c r="C67" s="137">
        <f>IF(ISNUMBER('将来負担比率（分子）の構造'!I$53), IF('将来負担比率（分子）の構造'!I$53 &lt; 0, 0, '将来負担比率（分子）の構造'!I$53), NA())</f>
        <v>78395</v>
      </c>
      <c r="D67" s="137" t="e">
        <f>NA()</f>
        <v>#N/A</v>
      </c>
      <c r="E67" s="137" t="e">
        <f>NA()</f>
        <v>#N/A</v>
      </c>
      <c r="F67" s="137">
        <f>IF(ISNUMBER('将来負担比率（分子）の構造'!J$53), IF('将来負担比率（分子）の構造'!J$53 &lt; 0, 0, '将来負担比率（分子）の構造'!J$53), NA())</f>
        <v>68839</v>
      </c>
      <c r="G67" s="137" t="e">
        <f>NA()</f>
        <v>#N/A</v>
      </c>
      <c r="H67" s="137" t="e">
        <f>NA()</f>
        <v>#N/A</v>
      </c>
      <c r="I67" s="137">
        <f>IF(ISNUMBER('将来負担比率（分子）の構造'!K$53), IF('将来負担比率（分子）の構造'!K$53 &lt; 0, 0, '将来負担比率（分子）の構造'!K$53), NA())</f>
        <v>61229</v>
      </c>
      <c r="J67" s="137" t="e">
        <f>NA()</f>
        <v>#N/A</v>
      </c>
      <c r="K67" s="137" t="e">
        <f>NA()</f>
        <v>#N/A</v>
      </c>
      <c r="L67" s="137">
        <f>IF(ISNUMBER('将来負担比率（分子）の構造'!L$53), IF('将来負担比率（分子）の構造'!L$53 &lt; 0, 0, '将来負担比率（分子）の構造'!L$53), NA())</f>
        <v>56533</v>
      </c>
      <c r="M67" s="137" t="e">
        <f>NA()</f>
        <v>#N/A</v>
      </c>
      <c r="N67" s="137" t="e">
        <f>NA()</f>
        <v>#N/A</v>
      </c>
      <c r="O67" s="137">
        <f>IF(ISNUMBER('将来負担比率（分子）の構造'!M$53), IF('将来負担比率（分子）の構造'!M$53 &lt; 0, 0, '将来負担比率（分子）の構造'!M$53), NA())</f>
        <v>52212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31"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28109354</v>
      </c>
      <c r="S5" s="671"/>
      <c r="T5" s="671"/>
      <c r="U5" s="671"/>
      <c r="V5" s="671"/>
      <c r="W5" s="671"/>
      <c r="X5" s="671"/>
      <c r="Y5" s="718"/>
      <c r="Z5" s="731">
        <v>28.5</v>
      </c>
      <c r="AA5" s="731"/>
      <c r="AB5" s="731"/>
      <c r="AC5" s="731"/>
      <c r="AD5" s="732">
        <v>27068265</v>
      </c>
      <c r="AE5" s="732"/>
      <c r="AF5" s="732"/>
      <c r="AG5" s="732"/>
      <c r="AH5" s="732"/>
      <c r="AI5" s="732"/>
      <c r="AJ5" s="732"/>
      <c r="AK5" s="732"/>
      <c r="AL5" s="719">
        <v>51.3</v>
      </c>
      <c r="AM5" s="688"/>
      <c r="AN5" s="688"/>
      <c r="AO5" s="720"/>
      <c r="AP5" s="707" t="s">
        <v>209</v>
      </c>
      <c r="AQ5" s="708"/>
      <c r="AR5" s="708"/>
      <c r="AS5" s="708"/>
      <c r="AT5" s="708"/>
      <c r="AU5" s="708"/>
      <c r="AV5" s="708"/>
      <c r="AW5" s="708"/>
      <c r="AX5" s="708"/>
      <c r="AY5" s="708"/>
      <c r="AZ5" s="708"/>
      <c r="BA5" s="708"/>
      <c r="BB5" s="708"/>
      <c r="BC5" s="708"/>
      <c r="BD5" s="708"/>
      <c r="BE5" s="708"/>
      <c r="BF5" s="709"/>
      <c r="BG5" s="620">
        <v>26960461</v>
      </c>
      <c r="BH5" s="621"/>
      <c r="BI5" s="621"/>
      <c r="BJ5" s="621"/>
      <c r="BK5" s="621"/>
      <c r="BL5" s="621"/>
      <c r="BM5" s="621"/>
      <c r="BN5" s="622"/>
      <c r="BO5" s="673">
        <v>95.9</v>
      </c>
      <c r="BP5" s="673"/>
      <c r="BQ5" s="673"/>
      <c r="BR5" s="673"/>
      <c r="BS5" s="674">
        <v>580130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720842</v>
      </c>
      <c r="S6" s="621"/>
      <c r="T6" s="621"/>
      <c r="U6" s="621"/>
      <c r="V6" s="621"/>
      <c r="W6" s="621"/>
      <c r="X6" s="621"/>
      <c r="Y6" s="622"/>
      <c r="Z6" s="673">
        <v>0.7</v>
      </c>
      <c r="AA6" s="673"/>
      <c r="AB6" s="673"/>
      <c r="AC6" s="673"/>
      <c r="AD6" s="674">
        <v>720842</v>
      </c>
      <c r="AE6" s="674"/>
      <c r="AF6" s="674"/>
      <c r="AG6" s="674"/>
      <c r="AH6" s="674"/>
      <c r="AI6" s="674"/>
      <c r="AJ6" s="674"/>
      <c r="AK6" s="674"/>
      <c r="AL6" s="643">
        <v>1.4</v>
      </c>
      <c r="AM6" s="675"/>
      <c r="AN6" s="675"/>
      <c r="AO6" s="676"/>
      <c r="AP6" s="617" t="s">
        <v>214</v>
      </c>
      <c r="AQ6" s="618"/>
      <c r="AR6" s="618"/>
      <c r="AS6" s="618"/>
      <c r="AT6" s="618"/>
      <c r="AU6" s="618"/>
      <c r="AV6" s="618"/>
      <c r="AW6" s="618"/>
      <c r="AX6" s="618"/>
      <c r="AY6" s="618"/>
      <c r="AZ6" s="618"/>
      <c r="BA6" s="618"/>
      <c r="BB6" s="618"/>
      <c r="BC6" s="618"/>
      <c r="BD6" s="618"/>
      <c r="BE6" s="618"/>
      <c r="BF6" s="619"/>
      <c r="BG6" s="620">
        <v>26960461</v>
      </c>
      <c r="BH6" s="621"/>
      <c r="BI6" s="621"/>
      <c r="BJ6" s="621"/>
      <c r="BK6" s="621"/>
      <c r="BL6" s="621"/>
      <c r="BM6" s="621"/>
      <c r="BN6" s="622"/>
      <c r="BO6" s="673">
        <v>95.9</v>
      </c>
      <c r="BP6" s="673"/>
      <c r="BQ6" s="673"/>
      <c r="BR6" s="673"/>
      <c r="BS6" s="674">
        <v>580130</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481744</v>
      </c>
      <c r="CS6" s="621"/>
      <c r="CT6" s="621"/>
      <c r="CU6" s="621"/>
      <c r="CV6" s="621"/>
      <c r="CW6" s="621"/>
      <c r="CX6" s="621"/>
      <c r="CY6" s="622"/>
      <c r="CZ6" s="673">
        <v>0.5</v>
      </c>
      <c r="DA6" s="673"/>
      <c r="DB6" s="673"/>
      <c r="DC6" s="673"/>
      <c r="DD6" s="626">
        <v>1285</v>
      </c>
      <c r="DE6" s="621"/>
      <c r="DF6" s="621"/>
      <c r="DG6" s="621"/>
      <c r="DH6" s="621"/>
      <c r="DI6" s="621"/>
      <c r="DJ6" s="621"/>
      <c r="DK6" s="621"/>
      <c r="DL6" s="621"/>
      <c r="DM6" s="621"/>
      <c r="DN6" s="621"/>
      <c r="DO6" s="621"/>
      <c r="DP6" s="622"/>
      <c r="DQ6" s="626">
        <v>481729</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43692</v>
      </c>
      <c r="S7" s="621"/>
      <c r="T7" s="621"/>
      <c r="U7" s="621"/>
      <c r="V7" s="621"/>
      <c r="W7" s="621"/>
      <c r="X7" s="621"/>
      <c r="Y7" s="622"/>
      <c r="Z7" s="673">
        <v>0</v>
      </c>
      <c r="AA7" s="673"/>
      <c r="AB7" s="673"/>
      <c r="AC7" s="673"/>
      <c r="AD7" s="674">
        <v>43692</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12685224</v>
      </c>
      <c r="BH7" s="621"/>
      <c r="BI7" s="621"/>
      <c r="BJ7" s="621"/>
      <c r="BK7" s="621"/>
      <c r="BL7" s="621"/>
      <c r="BM7" s="621"/>
      <c r="BN7" s="622"/>
      <c r="BO7" s="673">
        <v>45.1</v>
      </c>
      <c r="BP7" s="673"/>
      <c r="BQ7" s="673"/>
      <c r="BR7" s="673"/>
      <c r="BS7" s="674">
        <v>520347</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8931078</v>
      </c>
      <c r="CS7" s="621"/>
      <c r="CT7" s="621"/>
      <c r="CU7" s="621"/>
      <c r="CV7" s="621"/>
      <c r="CW7" s="621"/>
      <c r="CX7" s="621"/>
      <c r="CY7" s="622"/>
      <c r="CZ7" s="673">
        <v>9.1999999999999993</v>
      </c>
      <c r="DA7" s="673"/>
      <c r="DB7" s="673"/>
      <c r="DC7" s="673"/>
      <c r="DD7" s="626">
        <v>651950</v>
      </c>
      <c r="DE7" s="621"/>
      <c r="DF7" s="621"/>
      <c r="DG7" s="621"/>
      <c r="DH7" s="621"/>
      <c r="DI7" s="621"/>
      <c r="DJ7" s="621"/>
      <c r="DK7" s="621"/>
      <c r="DL7" s="621"/>
      <c r="DM7" s="621"/>
      <c r="DN7" s="621"/>
      <c r="DO7" s="621"/>
      <c r="DP7" s="622"/>
      <c r="DQ7" s="626">
        <v>6700302</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67514</v>
      </c>
      <c r="S8" s="621"/>
      <c r="T8" s="621"/>
      <c r="U8" s="621"/>
      <c r="V8" s="621"/>
      <c r="W8" s="621"/>
      <c r="X8" s="621"/>
      <c r="Y8" s="622"/>
      <c r="Z8" s="673">
        <v>0.1</v>
      </c>
      <c r="AA8" s="673"/>
      <c r="AB8" s="673"/>
      <c r="AC8" s="673"/>
      <c r="AD8" s="674">
        <v>67514</v>
      </c>
      <c r="AE8" s="674"/>
      <c r="AF8" s="674"/>
      <c r="AG8" s="674"/>
      <c r="AH8" s="674"/>
      <c r="AI8" s="674"/>
      <c r="AJ8" s="674"/>
      <c r="AK8" s="674"/>
      <c r="AL8" s="643">
        <v>0.1</v>
      </c>
      <c r="AM8" s="675"/>
      <c r="AN8" s="675"/>
      <c r="AO8" s="676"/>
      <c r="AP8" s="617" t="s">
        <v>220</v>
      </c>
      <c r="AQ8" s="618"/>
      <c r="AR8" s="618"/>
      <c r="AS8" s="618"/>
      <c r="AT8" s="618"/>
      <c r="AU8" s="618"/>
      <c r="AV8" s="618"/>
      <c r="AW8" s="618"/>
      <c r="AX8" s="618"/>
      <c r="AY8" s="618"/>
      <c r="AZ8" s="618"/>
      <c r="BA8" s="618"/>
      <c r="BB8" s="618"/>
      <c r="BC8" s="618"/>
      <c r="BD8" s="618"/>
      <c r="BE8" s="618"/>
      <c r="BF8" s="619"/>
      <c r="BG8" s="620">
        <v>349238</v>
      </c>
      <c r="BH8" s="621"/>
      <c r="BI8" s="621"/>
      <c r="BJ8" s="621"/>
      <c r="BK8" s="621"/>
      <c r="BL8" s="621"/>
      <c r="BM8" s="621"/>
      <c r="BN8" s="622"/>
      <c r="BO8" s="673">
        <v>1.2</v>
      </c>
      <c r="BP8" s="673"/>
      <c r="BQ8" s="673"/>
      <c r="BR8" s="673"/>
      <c r="BS8" s="626" t="s">
        <v>113</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36260569</v>
      </c>
      <c r="CS8" s="621"/>
      <c r="CT8" s="621"/>
      <c r="CU8" s="621"/>
      <c r="CV8" s="621"/>
      <c r="CW8" s="621"/>
      <c r="CX8" s="621"/>
      <c r="CY8" s="622"/>
      <c r="CZ8" s="673">
        <v>37.299999999999997</v>
      </c>
      <c r="DA8" s="673"/>
      <c r="DB8" s="673"/>
      <c r="DC8" s="673"/>
      <c r="DD8" s="626">
        <v>371284</v>
      </c>
      <c r="DE8" s="621"/>
      <c r="DF8" s="621"/>
      <c r="DG8" s="621"/>
      <c r="DH8" s="621"/>
      <c r="DI8" s="621"/>
      <c r="DJ8" s="621"/>
      <c r="DK8" s="621"/>
      <c r="DL8" s="621"/>
      <c r="DM8" s="621"/>
      <c r="DN8" s="621"/>
      <c r="DO8" s="621"/>
      <c r="DP8" s="622"/>
      <c r="DQ8" s="626">
        <v>16567279</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44124</v>
      </c>
      <c r="S9" s="621"/>
      <c r="T9" s="621"/>
      <c r="U9" s="621"/>
      <c r="V9" s="621"/>
      <c r="W9" s="621"/>
      <c r="X9" s="621"/>
      <c r="Y9" s="622"/>
      <c r="Z9" s="673">
        <v>0</v>
      </c>
      <c r="AA9" s="673"/>
      <c r="AB9" s="673"/>
      <c r="AC9" s="673"/>
      <c r="AD9" s="674">
        <v>44124</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9563889</v>
      </c>
      <c r="BH9" s="621"/>
      <c r="BI9" s="621"/>
      <c r="BJ9" s="621"/>
      <c r="BK9" s="621"/>
      <c r="BL9" s="621"/>
      <c r="BM9" s="621"/>
      <c r="BN9" s="622"/>
      <c r="BO9" s="673">
        <v>34</v>
      </c>
      <c r="BP9" s="673"/>
      <c r="BQ9" s="673"/>
      <c r="BR9" s="673"/>
      <c r="BS9" s="626" t="s">
        <v>113</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7647553</v>
      </c>
      <c r="CS9" s="621"/>
      <c r="CT9" s="621"/>
      <c r="CU9" s="621"/>
      <c r="CV9" s="621"/>
      <c r="CW9" s="621"/>
      <c r="CX9" s="621"/>
      <c r="CY9" s="622"/>
      <c r="CZ9" s="673">
        <v>7.9</v>
      </c>
      <c r="DA9" s="673"/>
      <c r="DB9" s="673"/>
      <c r="DC9" s="673"/>
      <c r="DD9" s="626">
        <v>73972</v>
      </c>
      <c r="DE9" s="621"/>
      <c r="DF9" s="621"/>
      <c r="DG9" s="621"/>
      <c r="DH9" s="621"/>
      <c r="DI9" s="621"/>
      <c r="DJ9" s="621"/>
      <c r="DK9" s="621"/>
      <c r="DL9" s="621"/>
      <c r="DM9" s="621"/>
      <c r="DN9" s="621"/>
      <c r="DO9" s="621"/>
      <c r="DP9" s="622"/>
      <c r="DQ9" s="626">
        <v>6231035</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3555350</v>
      </c>
      <c r="S10" s="621"/>
      <c r="T10" s="621"/>
      <c r="U10" s="621"/>
      <c r="V10" s="621"/>
      <c r="W10" s="621"/>
      <c r="X10" s="621"/>
      <c r="Y10" s="622"/>
      <c r="Z10" s="673">
        <v>3.6</v>
      </c>
      <c r="AA10" s="673"/>
      <c r="AB10" s="673"/>
      <c r="AC10" s="673"/>
      <c r="AD10" s="674">
        <v>3555350</v>
      </c>
      <c r="AE10" s="674"/>
      <c r="AF10" s="674"/>
      <c r="AG10" s="674"/>
      <c r="AH10" s="674"/>
      <c r="AI10" s="674"/>
      <c r="AJ10" s="674"/>
      <c r="AK10" s="674"/>
      <c r="AL10" s="643">
        <v>6.7</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743890</v>
      </c>
      <c r="BH10" s="621"/>
      <c r="BI10" s="621"/>
      <c r="BJ10" s="621"/>
      <c r="BK10" s="621"/>
      <c r="BL10" s="621"/>
      <c r="BM10" s="621"/>
      <c r="BN10" s="622"/>
      <c r="BO10" s="673">
        <v>2.6</v>
      </c>
      <c r="BP10" s="673"/>
      <c r="BQ10" s="673"/>
      <c r="BR10" s="673"/>
      <c r="BS10" s="626">
        <v>119472</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740119</v>
      </c>
      <c r="CS10" s="621"/>
      <c r="CT10" s="621"/>
      <c r="CU10" s="621"/>
      <c r="CV10" s="621"/>
      <c r="CW10" s="621"/>
      <c r="CX10" s="621"/>
      <c r="CY10" s="622"/>
      <c r="CZ10" s="673">
        <v>0.8</v>
      </c>
      <c r="DA10" s="673"/>
      <c r="DB10" s="673"/>
      <c r="DC10" s="673"/>
      <c r="DD10" s="626">
        <v>479249</v>
      </c>
      <c r="DE10" s="621"/>
      <c r="DF10" s="621"/>
      <c r="DG10" s="621"/>
      <c r="DH10" s="621"/>
      <c r="DI10" s="621"/>
      <c r="DJ10" s="621"/>
      <c r="DK10" s="621"/>
      <c r="DL10" s="621"/>
      <c r="DM10" s="621"/>
      <c r="DN10" s="621"/>
      <c r="DO10" s="621"/>
      <c r="DP10" s="622"/>
      <c r="DQ10" s="626">
        <v>598309</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16199</v>
      </c>
      <c r="S11" s="621"/>
      <c r="T11" s="621"/>
      <c r="U11" s="621"/>
      <c r="V11" s="621"/>
      <c r="W11" s="621"/>
      <c r="X11" s="621"/>
      <c r="Y11" s="622"/>
      <c r="Z11" s="673">
        <v>0</v>
      </c>
      <c r="AA11" s="673"/>
      <c r="AB11" s="673"/>
      <c r="AC11" s="673"/>
      <c r="AD11" s="674">
        <v>16199</v>
      </c>
      <c r="AE11" s="674"/>
      <c r="AF11" s="674"/>
      <c r="AG11" s="674"/>
      <c r="AH11" s="674"/>
      <c r="AI11" s="674"/>
      <c r="AJ11" s="674"/>
      <c r="AK11" s="674"/>
      <c r="AL11" s="643">
        <v>0</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2028207</v>
      </c>
      <c r="BH11" s="621"/>
      <c r="BI11" s="621"/>
      <c r="BJ11" s="621"/>
      <c r="BK11" s="621"/>
      <c r="BL11" s="621"/>
      <c r="BM11" s="621"/>
      <c r="BN11" s="622"/>
      <c r="BO11" s="673">
        <v>7.2</v>
      </c>
      <c r="BP11" s="673"/>
      <c r="BQ11" s="673"/>
      <c r="BR11" s="673"/>
      <c r="BS11" s="626">
        <v>400875</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2827024</v>
      </c>
      <c r="CS11" s="621"/>
      <c r="CT11" s="621"/>
      <c r="CU11" s="621"/>
      <c r="CV11" s="621"/>
      <c r="CW11" s="621"/>
      <c r="CX11" s="621"/>
      <c r="CY11" s="622"/>
      <c r="CZ11" s="673">
        <v>2.9</v>
      </c>
      <c r="DA11" s="673"/>
      <c r="DB11" s="673"/>
      <c r="DC11" s="673"/>
      <c r="DD11" s="626">
        <v>431579</v>
      </c>
      <c r="DE11" s="621"/>
      <c r="DF11" s="621"/>
      <c r="DG11" s="621"/>
      <c r="DH11" s="621"/>
      <c r="DI11" s="621"/>
      <c r="DJ11" s="621"/>
      <c r="DK11" s="621"/>
      <c r="DL11" s="621"/>
      <c r="DM11" s="621"/>
      <c r="DN11" s="621"/>
      <c r="DO11" s="621"/>
      <c r="DP11" s="622"/>
      <c r="DQ11" s="626">
        <v>2302837</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12499611</v>
      </c>
      <c r="BH12" s="621"/>
      <c r="BI12" s="621"/>
      <c r="BJ12" s="621"/>
      <c r="BK12" s="621"/>
      <c r="BL12" s="621"/>
      <c r="BM12" s="621"/>
      <c r="BN12" s="622"/>
      <c r="BO12" s="673">
        <v>44.5</v>
      </c>
      <c r="BP12" s="673"/>
      <c r="BQ12" s="673"/>
      <c r="BR12" s="673"/>
      <c r="BS12" s="626" t="s">
        <v>113</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4203577</v>
      </c>
      <c r="CS12" s="621"/>
      <c r="CT12" s="621"/>
      <c r="CU12" s="621"/>
      <c r="CV12" s="621"/>
      <c r="CW12" s="621"/>
      <c r="CX12" s="621"/>
      <c r="CY12" s="622"/>
      <c r="CZ12" s="673">
        <v>4.3</v>
      </c>
      <c r="DA12" s="673"/>
      <c r="DB12" s="673"/>
      <c r="DC12" s="673"/>
      <c r="DD12" s="626">
        <v>958548</v>
      </c>
      <c r="DE12" s="621"/>
      <c r="DF12" s="621"/>
      <c r="DG12" s="621"/>
      <c r="DH12" s="621"/>
      <c r="DI12" s="621"/>
      <c r="DJ12" s="621"/>
      <c r="DK12" s="621"/>
      <c r="DL12" s="621"/>
      <c r="DM12" s="621"/>
      <c r="DN12" s="621"/>
      <c r="DO12" s="621"/>
      <c r="DP12" s="622"/>
      <c r="DQ12" s="626">
        <v>1914255</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84844</v>
      </c>
      <c r="S13" s="621"/>
      <c r="T13" s="621"/>
      <c r="U13" s="621"/>
      <c r="V13" s="621"/>
      <c r="W13" s="621"/>
      <c r="X13" s="621"/>
      <c r="Y13" s="622"/>
      <c r="Z13" s="673">
        <v>0.1</v>
      </c>
      <c r="AA13" s="673"/>
      <c r="AB13" s="673"/>
      <c r="AC13" s="673"/>
      <c r="AD13" s="674">
        <v>84844</v>
      </c>
      <c r="AE13" s="674"/>
      <c r="AF13" s="674"/>
      <c r="AG13" s="674"/>
      <c r="AH13" s="674"/>
      <c r="AI13" s="674"/>
      <c r="AJ13" s="674"/>
      <c r="AK13" s="674"/>
      <c r="AL13" s="643">
        <v>0.2</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12408149</v>
      </c>
      <c r="BH13" s="621"/>
      <c r="BI13" s="621"/>
      <c r="BJ13" s="621"/>
      <c r="BK13" s="621"/>
      <c r="BL13" s="621"/>
      <c r="BM13" s="621"/>
      <c r="BN13" s="622"/>
      <c r="BO13" s="673">
        <v>44.1</v>
      </c>
      <c r="BP13" s="673"/>
      <c r="BQ13" s="673"/>
      <c r="BR13" s="673"/>
      <c r="BS13" s="626" t="s">
        <v>113</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9968728</v>
      </c>
      <c r="CS13" s="621"/>
      <c r="CT13" s="621"/>
      <c r="CU13" s="621"/>
      <c r="CV13" s="621"/>
      <c r="CW13" s="621"/>
      <c r="CX13" s="621"/>
      <c r="CY13" s="622"/>
      <c r="CZ13" s="673">
        <v>10.3</v>
      </c>
      <c r="DA13" s="673"/>
      <c r="DB13" s="673"/>
      <c r="DC13" s="673"/>
      <c r="DD13" s="626">
        <v>3124453</v>
      </c>
      <c r="DE13" s="621"/>
      <c r="DF13" s="621"/>
      <c r="DG13" s="621"/>
      <c r="DH13" s="621"/>
      <c r="DI13" s="621"/>
      <c r="DJ13" s="621"/>
      <c r="DK13" s="621"/>
      <c r="DL13" s="621"/>
      <c r="DM13" s="621"/>
      <c r="DN13" s="621"/>
      <c r="DO13" s="621"/>
      <c r="DP13" s="622"/>
      <c r="DQ13" s="626">
        <v>5713779</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562352</v>
      </c>
      <c r="BH14" s="621"/>
      <c r="BI14" s="621"/>
      <c r="BJ14" s="621"/>
      <c r="BK14" s="621"/>
      <c r="BL14" s="621"/>
      <c r="BM14" s="621"/>
      <c r="BN14" s="622"/>
      <c r="BO14" s="673">
        <v>2</v>
      </c>
      <c r="BP14" s="673"/>
      <c r="BQ14" s="673"/>
      <c r="BR14" s="673"/>
      <c r="BS14" s="626">
        <v>59783</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2324876</v>
      </c>
      <c r="CS14" s="621"/>
      <c r="CT14" s="621"/>
      <c r="CU14" s="621"/>
      <c r="CV14" s="621"/>
      <c r="CW14" s="621"/>
      <c r="CX14" s="621"/>
      <c r="CY14" s="622"/>
      <c r="CZ14" s="673">
        <v>2.4</v>
      </c>
      <c r="DA14" s="673"/>
      <c r="DB14" s="673"/>
      <c r="DC14" s="673"/>
      <c r="DD14" s="626">
        <v>137939</v>
      </c>
      <c r="DE14" s="621"/>
      <c r="DF14" s="621"/>
      <c r="DG14" s="621"/>
      <c r="DH14" s="621"/>
      <c r="DI14" s="621"/>
      <c r="DJ14" s="621"/>
      <c r="DK14" s="621"/>
      <c r="DL14" s="621"/>
      <c r="DM14" s="621"/>
      <c r="DN14" s="621"/>
      <c r="DO14" s="621"/>
      <c r="DP14" s="622"/>
      <c r="DQ14" s="626">
        <v>2138253</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97259</v>
      </c>
      <c r="S15" s="621"/>
      <c r="T15" s="621"/>
      <c r="U15" s="621"/>
      <c r="V15" s="621"/>
      <c r="W15" s="621"/>
      <c r="X15" s="621"/>
      <c r="Y15" s="622"/>
      <c r="Z15" s="673">
        <v>0.1</v>
      </c>
      <c r="AA15" s="673"/>
      <c r="AB15" s="673"/>
      <c r="AC15" s="673"/>
      <c r="AD15" s="674">
        <v>97259</v>
      </c>
      <c r="AE15" s="674"/>
      <c r="AF15" s="674"/>
      <c r="AG15" s="674"/>
      <c r="AH15" s="674"/>
      <c r="AI15" s="674"/>
      <c r="AJ15" s="674"/>
      <c r="AK15" s="674"/>
      <c r="AL15" s="643">
        <v>0.2</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1213274</v>
      </c>
      <c r="BH15" s="621"/>
      <c r="BI15" s="621"/>
      <c r="BJ15" s="621"/>
      <c r="BK15" s="621"/>
      <c r="BL15" s="621"/>
      <c r="BM15" s="621"/>
      <c r="BN15" s="622"/>
      <c r="BO15" s="673">
        <v>4.3</v>
      </c>
      <c r="BP15" s="673"/>
      <c r="BQ15" s="673"/>
      <c r="BR15" s="673"/>
      <c r="BS15" s="626" t="s">
        <v>113</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9481387</v>
      </c>
      <c r="CS15" s="621"/>
      <c r="CT15" s="621"/>
      <c r="CU15" s="621"/>
      <c r="CV15" s="621"/>
      <c r="CW15" s="621"/>
      <c r="CX15" s="621"/>
      <c r="CY15" s="622"/>
      <c r="CZ15" s="673">
        <v>9.8000000000000007</v>
      </c>
      <c r="DA15" s="673"/>
      <c r="DB15" s="673"/>
      <c r="DC15" s="673"/>
      <c r="DD15" s="626">
        <v>2293962</v>
      </c>
      <c r="DE15" s="621"/>
      <c r="DF15" s="621"/>
      <c r="DG15" s="621"/>
      <c r="DH15" s="621"/>
      <c r="DI15" s="621"/>
      <c r="DJ15" s="621"/>
      <c r="DK15" s="621"/>
      <c r="DL15" s="621"/>
      <c r="DM15" s="621"/>
      <c r="DN15" s="621"/>
      <c r="DO15" s="621"/>
      <c r="DP15" s="622"/>
      <c r="DQ15" s="626">
        <v>6686088</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22914781</v>
      </c>
      <c r="S16" s="621"/>
      <c r="T16" s="621"/>
      <c r="U16" s="621"/>
      <c r="V16" s="621"/>
      <c r="W16" s="621"/>
      <c r="X16" s="621"/>
      <c r="Y16" s="622"/>
      <c r="Z16" s="673">
        <v>23.3</v>
      </c>
      <c r="AA16" s="673"/>
      <c r="AB16" s="673"/>
      <c r="AC16" s="673"/>
      <c r="AD16" s="674">
        <v>20700627</v>
      </c>
      <c r="AE16" s="674"/>
      <c r="AF16" s="674"/>
      <c r="AG16" s="674"/>
      <c r="AH16" s="674"/>
      <c r="AI16" s="674"/>
      <c r="AJ16" s="674"/>
      <c r="AK16" s="674"/>
      <c r="AL16" s="643">
        <v>39.299999999999997</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20700627</v>
      </c>
      <c r="S17" s="621"/>
      <c r="T17" s="621"/>
      <c r="U17" s="621"/>
      <c r="V17" s="621"/>
      <c r="W17" s="621"/>
      <c r="X17" s="621"/>
      <c r="Y17" s="622"/>
      <c r="Z17" s="673">
        <v>21</v>
      </c>
      <c r="AA17" s="673"/>
      <c r="AB17" s="673"/>
      <c r="AC17" s="673"/>
      <c r="AD17" s="674">
        <v>20700627</v>
      </c>
      <c r="AE17" s="674"/>
      <c r="AF17" s="674"/>
      <c r="AG17" s="674"/>
      <c r="AH17" s="674"/>
      <c r="AI17" s="674"/>
      <c r="AJ17" s="674"/>
      <c r="AK17" s="674"/>
      <c r="AL17" s="643">
        <v>39.299999999999997</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13901509</v>
      </c>
      <c r="CS17" s="621"/>
      <c r="CT17" s="621"/>
      <c r="CU17" s="621"/>
      <c r="CV17" s="621"/>
      <c r="CW17" s="621"/>
      <c r="CX17" s="621"/>
      <c r="CY17" s="622"/>
      <c r="CZ17" s="673">
        <v>14.3</v>
      </c>
      <c r="DA17" s="673"/>
      <c r="DB17" s="673"/>
      <c r="DC17" s="673"/>
      <c r="DD17" s="626" t="s">
        <v>113</v>
      </c>
      <c r="DE17" s="621"/>
      <c r="DF17" s="621"/>
      <c r="DG17" s="621"/>
      <c r="DH17" s="621"/>
      <c r="DI17" s="621"/>
      <c r="DJ17" s="621"/>
      <c r="DK17" s="621"/>
      <c r="DL17" s="621"/>
      <c r="DM17" s="621"/>
      <c r="DN17" s="621"/>
      <c r="DO17" s="621"/>
      <c r="DP17" s="622"/>
      <c r="DQ17" s="626">
        <v>13530041</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2214154</v>
      </c>
      <c r="S18" s="621"/>
      <c r="T18" s="621"/>
      <c r="U18" s="621"/>
      <c r="V18" s="621"/>
      <c r="W18" s="621"/>
      <c r="X18" s="621"/>
      <c r="Y18" s="622"/>
      <c r="Z18" s="673">
        <v>2.2000000000000002</v>
      </c>
      <c r="AA18" s="673"/>
      <c r="AB18" s="673"/>
      <c r="AC18" s="673"/>
      <c r="AD18" s="674" t="s">
        <v>113</v>
      </c>
      <c r="AE18" s="674"/>
      <c r="AF18" s="674"/>
      <c r="AG18" s="674"/>
      <c r="AH18" s="674"/>
      <c r="AI18" s="674"/>
      <c r="AJ18" s="674"/>
      <c r="AK18" s="674"/>
      <c r="AL18" s="643" t="s">
        <v>113</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v>397762</v>
      </c>
      <c r="CS18" s="621"/>
      <c r="CT18" s="621"/>
      <c r="CU18" s="621"/>
      <c r="CV18" s="621"/>
      <c r="CW18" s="621"/>
      <c r="CX18" s="621"/>
      <c r="CY18" s="622"/>
      <c r="CZ18" s="673">
        <v>0.4</v>
      </c>
      <c r="DA18" s="673"/>
      <c r="DB18" s="673"/>
      <c r="DC18" s="673"/>
      <c r="DD18" s="626" t="s">
        <v>113</v>
      </c>
      <c r="DE18" s="621"/>
      <c r="DF18" s="621"/>
      <c r="DG18" s="621"/>
      <c r="DH18" s="621"/>
      <c r="DI18" s="621"/>
      <c r="DJ18" s="621"/>
      <c r="DK18" s="621"/>
      <c r="DL18" s="621"/>
      <c r="DM18" s="621"/>
      <c r="DN18" s="621"/>
      <c r="DO18" s="621"/>
      <c r="DP18" s="622"/>
      <c r="DQ18" s="626">
        <v>397762</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1148893</v>
      </c>
      <c r="BH19" s="621"/>
      <c r="BI19" s="621"/>
      <c r="BJ19" s="621"/>
      <c r="BK19" s="621"/>
      <c r="BL19" s="621"/>
      <c r="BM19" s="621"/>
      <c r="BN19" s="622"/>
      <c r="BO19" s="673">
        <v>4.0999999999999996</v>
      </c>
      <c r="BP19" s="673"/>
      <c r="BQ19" s="673"/>
      <c r="BR19" s="673"/>
      <c r="BS19" s="626" t="s">
        <v>113</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55653959</v>
      </c>
      <c r="S20" s="621"/>
      <c r="T20" s="621"/>
      <c r="U20" s="621"/>
      <c r="V20" s="621"/>
      <c r="W20" s="621"/>
      <c r="X20" s="621"/>
      <c r="Y20" s="622"/>
      <c r="Z20" s="673">
        <v>56.5</v>
      </c>
      <c r="AA20" s="673"/>
      <c r="AB20" s="673"/>
      <c r="AC20" s="673"/>
      <c r="AD20" s="674">
        <v>52398716</v>
      </c>
      <c r="AE20" s="674"/>
      <c r="AF20" s="674"/>
      <c r="AG20" s="674"/>
      <c r="AH20" s="674"/>
      <c r="AI20" s="674"/>
      <c r="AJ20" s="674"/>
      <c r="AK20" s="674"/>
      <c r="AL20" s="643">
        <v>99.4</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1148893</v>
      </c>
      <c r="BH20" s="621"/>
      <c r="BI20" s="621"/>
      <c r="BJ20" s="621"/>
      <c r="BK20" s="621"/>
      <c r="BL20" s="621"/>
      <c r="BM20" s="621"/>
      <c r="BN20" s="622"/>
      <c r="BO20" s="673">
        <v>4.0999999999999996</v>
      </c>
      <c r="BP20" s="673"/>
      <c r="BQ20" s="673"/>
      <c r="BR20" s="673"/>
      <c r="BS20" s="626" t="s">
        <v>113</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97165926</v>
      </c>
      <c r="CS20" s="621"/>
      <c r="CT20" s="621"/>
      <c r="CU20" s="621"/>
      <c r="CV20" s="621"/>
      <c r="CW20" s="621"/>
      <c r="CX20" s="621"/>
      <c r="CY20" s="622"/>
      <c r="CZ20" s="673">
        <v>100</v>
      </c>
      <c r="DA20" s="673"/>
      <c r="DB20" s="673"/>
      <c r="DC20" s="673"/>
      <c r="DD20" s="626">
        <v>8524221</v>
      </c>
      <c r="DE20" s="621"/>
      <c r="DF20" s="621"/>
      <c r="DG20" s="621"/>
      <c r="DH20" s="621"/>
      <c r="DI20" s="621"/>
      <c r="DJ20" s="621"/>
      <c r="DK20" s="621"/>
      <c r="DL20" s="621"/>
      <c r="DM20" s="621"/>
      <c r="DN20" s="621"/>
      <c r="DO20" s="621"/>
      <c r="DP20" s="622"/>
      <c r="DQ20" s="626">
        <v>63261669</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38761</v>
      </c>
      <c r="S21" s="621"/>
      <c r="T21" s="621"/>
      <c r="U21" s="621"/>
      <c r="V21" s="621"/>
      <c r="W21" s="621"/>
      <c r="X21" s="621"/>
      <c r="Y21" s="622"/>
      <c r="Z21" s="673">
        <v>0</v>
      </c>
      <c r="AA21" s="673"/>
      <c r="AB21" s="673"/>
      <c r="AC21" s="673"/>
      <c r="AD21" s="674">
        <v>38761</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107804</v>
      </c>
      <c r="BH21" s="621"/>
      <c r="BI21" s="621"/>
      <c r="BJ21" s="621"/>
      <c r="BK21" s="621"/>
      <c r="BL21" s="621"/>
      <c r="BM21" s="621"/>
      <c r="BN21" s="622"/>
      <c r="BO21" s="673">
        <v>0.4</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1200149</v>
      </c>
      <c r="S22" s="621"/>
      <c r="T22" s="621"/>
      <c r="U22" s="621"/>
      <c r="V22" s="621"/>
      <c r="W22" s="621"/>
      <c r="X22" s="621"/>
      <c r="Y22" s="622"/>
      <c r="Z22" s="673">
        <v>1.2</v>
      </c>
      <c r="AA22" s="673"/>
      <c r="AB22" s="673"/>
      <c r="AC22" s="673"/>
      <c r="AD22" s="674" t="s">
        <v>113</v>
      </c>
      <c r="AE22" s="674"/>
      <c r="AF22" s="674"/>
      <c r="AG22" s="674"/>
      <c r="AH22" s="674"/>
      <c r="AI22" s="674"/>
      <c r="AJ22" s="674"/>
      <c r="AK22" s="674"/>
      <c r="AL22" s="643" t="s">
        <v>113</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1754557</v>
      </c>
      <c r="S23" s="621"/>
      <c r="T23" s="621"/>
      <c r="U23" s="621"/>
      <c r="V23" s="621"/>
      <c r="W23" s="621"/>
      <c r="X23" s="621"/>
      <c r="Y23" s="622"/>
      <c r="Z23" s="673">
        <v>1.8</v>
      </c>
      <c r="AA23" s="673"/>
      <c r="AB23" s="673"/>
      <c r="AC23" s="673"/>
      <c r="AD23" s="674">
        <v>147232</v>
      </c>
      <c r="AE23" s="674"/>
      <c r="AF23" s="674"/>
      <c r="AG23" s="674"/>
      <c r="AH23" s="674"/>
      <c r="AI23" s="674"/>
      <c r="AJ23" s="674"/>
      <c r="AK23" s="674"/>
      <c r="AL23" s="643">
        <v>0.3</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1041089</v>
      </c>
      <c r="BH23" s="621"/>
      <c r="BI23" s="621"/>
      <c r="BJ23" s="621"/>
      <c r="BK23" s="621"/>
      <c r="BL23" s="621"/>
      <c r="BM23" s="621"/>
      <c r="BN23" s="622"/>
      <c r="BO23" s="673">
        <v>3.7</v>
      </c>
      <c r="BP23" s="673"/>
      <c r="BQ23" s="673"/>
      <c r="BR23" s="673"/>
      <c r="BS23" s="626" t="s">
        <v>113</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882945</v>
      </c>
      <c r="S24" s="621"/>
      <c r="T24" s="621"/>
      <c r="U24" s="621"/>
      <c r="V24" s="621"/>
      <c r="W24" s="621"/>
      <c r="X24" s="621"/>
      <c r="Y24" s="622"/>
      <c r="Z24" s="673">
        <v>0.9</v>
      </c>
      <c r="AA24" s="673"/>
      <c r="AB24" s="673"/>
      <c r="AC24" s="673"/>
      <c r="AD24" s="674" t="s">
        <v>113</v>
      </c>
      <c r="AE24" s="674"/>
      <c r="AF24" s="674"/>
      <c r="AG24" s="674"/>
      <c r="AH24" s="674"/>
      <c r="AI24" s="674"/>
      <c r="AJ24" s="674"/>
      <c r="AK24" s="674"/>
      <c r="AL24" s="643" t="s">
        <v>113</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52552929</v>
      </c>
      <c r="CS24" s="671"/>
      <c r="CT24" s="671"/>
      <c r="CU24" s="671"/>
      <c r="CV24" s="671"/>
      <c r="CW24" s="671"/>
      <c r="CX24" s="671"/>
      <c r="CY24" s="718"/>
      <c r="CZ24" s="722">
        <v>54.1</v>
      </c>
      <c r="DA24" s="723"/>
      <c r="DB24" s="723"/>
      <c r="DC24" s="724"/>
      <c r="DD24" s="717">
        <v>34238950</v>
      </c>
      <c r="DE24" s="671"/>
      <c r="DF24" s="671"/>
      <c r="DG24" s="671"/>
      <c r="DH24" s="671"/>
      <c r="DI24" s="671"/>
      <c r="DJ24" s="671"/>
      <c r="DK24" s="718"/>
      <c r="DL24" s="717">
        <v>33285627</v>
      </c>
      <c r="DM24" s="671"/>
      <c r="DN24" s="671"/>
      <c r="DO24" s="671"/>
      <c r="DP24" s="671"/>
      <c r="DQ24" s="671"/>
      <c r="DR24" s="671"/>
      <c r="DS24" s="671"/>
      <c r="DT24" s="671"/>
      <c r="DU24" s="671"/>
      <c r="DV24" s="718"/>
      <c r="DW24" s="719">
        <v>59.2</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16207406</v>
      </c>
      <c r="S25" s="621"/>
      <c r="T25" s="621"/>
      <c r="U25" s="621"/>
      <c r="V25" s="621"/>
      <c r="W25" s="621"/>
      <c r="X25" s="621"/>
      <c r="Y25" s="622"/>
      <c r="Z25" s="673">
        <v>16.399999999999999</v>
      </c>
      <c r="AA25" s="673"/>
      <c r="AB25" s="673"/>
      <c r="AC25" s="673"/>
      <c r="AD25" s="674" t="s">
        <v>113</v>
      </c>
      <c r="AE25" s="674"/>
      <c r="AF25" s="674"/>
      <c r="AG25" s="674"/>
      <c r="AH25" s="674"/>
      <c r="AI25" s="674"/>
      <c r="AJ25" s="674"/>
      <c r="AK25" s="674"/>
      <c r="AL25" s="643" t="s">
        <v>113</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14091839</v>
      </c>
      <c r="CS25" s="639"/>
      <c r="CT25" s="639"/>
      <c r="CU25" s="639"/>
      <c r="CV25" s="639"/>
      <c r="CW25" s="639"/>
      <c r="CX25" s="639"/>
      <c r="CY25" s="640"/>
      <c r="CZ25" s="623">
        <v>14.5</v>
      </c>
      <c r="DA25" s="641"/>
      <c r="DB25" s="641"/>
      <c r="DC25" s="642"/>
      <c r="DD25" s="626">
        <v>12911071</v>
      </c>
      <c r="DE25" s="639"/>
      <c r="DF25" s="639"/>
      <c r="DG25" s="639"/>
      <c r="DH25" s="639"/>
      <c r="DI25" s="639"/>
      <c r="DJ25" s="639"/>
      <c r="DK25" s="640"/>
      <c r="DL25" s="626">
        <v>12735364</v>
      </c>
      <c r="DM25" s="639"/>
      <c r="DN25" s="639"/>
      <c r="DO25" s="639"/>
      <c r="DP25" s="639"/>
      <c r="DQ25" s="639"/>
      <c r="DR25" s="639"/>
      <c r="DS25" s="639"/>
      <c r="DT25" s="639"/>
      <c r="DU25" s="639"/>
      <c r="DV25" s="640"/>
      <c r="DW25" s="643">
        <v>22.7</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v>9006</v>
      </c>
      <c r="S26" s="621"/>
      <c r="T26" s="621"/>
      <c r="U26" s="621"/>
      <c r="V26" s="621"/>
      <c r="W26" s="621"/>
      <c r="X26" s="621"/>
      <c r="Y26" s="622"/>
      <c r="Z26" s="673">
        <v>0</v>
      </c>
      <c r="AA26" s="673"/>
      <c r="AB26" s="673"/>
      <c r="AC26" s="673"/>
      <c r="AD26" s="674">
        <v>9006</v>
      </c>
      <c r="AE26" s="674"/>
      <c r="AF26" s="674"/>
      <c r="AG26" s="674"/>
      <c r="AH26" s="674"/>
      <c r="AI26" s="674"/>
      <c r="AJ26" s="674"/>
      <c r="AK26" s="674"/>
      <c r="AL26" s="643">
        <v>0</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9919541</v>
      </c>
      <c r="CS26" s="621"/>
      <c r="CT26" s="621"/>
      <c r="CU26" s="621"/>
      <c r="CV26" s="621"/>
      <c r="CW26" s="621"/>
      <c r="CX26" s="621"/>
      <c r="CY26" s="622"/>
      <c r="CZ26" s="623">
        <v>10.199999999999999</v>
      </c>
      <c r="DA26" s="641"/>
      <c r="DB26" s="641"/>
      <c r="DC26" s="642"/>
      <c r="DD26" s="626">
        <v>8833230</v>
      </c>
      <c r="DE26" s="621"/>
      <c r="DF26" s="621"/>
      <c r="DG26" s="621"/>
      <c r="DH26" s="621"/>
      <c r="DI26" s="621"/>
      <c r="DJ26" s="621"/>
      <c r="DK26" s="622"/>
      <c r="DL26" s="626" t="s">
        <v>279</v>
      </c>
      <c r="DM26" s="621"/>
      <c r="DN26" s="621"/>
      <c r="DO26" s="621"/>
      <c r="DP26" s="621"/>
      <c r="DQ26" s="621"/>
      <c r="DR26" s="621"/>
      <c r="DS26" s="621"/>
      <c r="DT26" s="621"/>
      <c r="DU26" s="621"/>
      <c r="DV26" s="622"/>
      <c r="DW26" s="643" t="s">
        <v>279</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6364148</v>
      </c>
      <c r="S27" s="621"/>
      <c r="T27" s="621"/>
      <c r="U27" s="621"/>
      <c r="V27" s="621"/>
      <c r="W27" s="621"/>
      <c r="X27" s="621"/>
      <c r="Y27" s="622"/>
      <c r="Z27" s="673">
        <v>6.5</v>
      </c>
      <c r="AA27" s="673"/>
      <c r="AB27" s="673"/>
      <c r="AC27" s="673"/>
      <c r="AD27" s="674" t="s">
        <v>113</v>
      </c>
      <c r="AE27" s="674"/>
      <c r="AF27" s="674"/>
      <c r="AG27" s="674"/>
      <c r="AH27" s="674"/>
      <c r="AI27" s="674"/>
      <c r="AJ27" s="674"/>
      <c r="AK27" s="674"/>
      <c r="AL27" s="643" t="s">
        <v>113</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28109354</v>
      </c>
      <c r="BH27" s="621"/>
      <c r="BI27" s="621"/>
      <c r="BJ27" s="621"/>
      <c r="BK27" s="621"/>
      <c r="BL27" s="621"/>
      <c r="BM27" s="621"/>
      <c r="BN27" s="622"/>
      <c r="BO27" s="673">
        <v>100</v>
      </c>
      <c r="BP27" s="673"/>
      <c r="BQ27" s="673"/>
      <c r="BR27" s="673"/>
      <c r="BS27" s="626">
        <v>580130</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24559581</v>
      </c>
      <c r="CS27" s="639"/>
      <c r="CT27" s="639"/>
      <c r="CU27" s="639"/>
      <c r="CV27" s="639"/>
      <c r="CW27" s="639"/>
      <c r="CX27" s="639"/>
      <c r="CY27" s="640"/>
      <c r="CZ27" s="623">
        <v>25.3</v>
      </c>
      <c r="DA27" s="641"/>
      <c r="DB27" s="641"/>
      <c r="DC27" s="642"/>
      <c r="DD27" s="626">
        <v>7797838</v>
      </c>
      <c r="DE27" s="639"/>
      <c r="DF27" s="639"/>
      <c r="DG27" s="639"/>
      <c r="DH27" s="639"/>
      <c r="DI27" s="639"/>
      <c r="DJ27" s="639"/>
      <c r="DK27" s="640"/>
      <c r="DL27" s="626">
        <v>7450150</v>
      </c>
      <c r="DM27" s="639"/>
      <c r="DN27" s="639"/>
      <c r="DO27" s="639"/>
      <c r="DP27" s="639"/>
      <c r="DQ27" s="639"/>
      <c r="DR27" s="639"/>
      <c r="DS27" s="639"/>
      <c r="DT27" s="639"/>
      <c r="DU27" s="639"/>
      <c r="DV27" s="640"/>
      <c r="DW27" s="643">
        <v>13.3</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1005313</v>
      </c>
      <c r="S28" s="621"/>
      <c r="T28" s="621"/>
      <c r="U28" s="621"/>
      <c r="V28" s="621"/>
      <c r="W28" s="621"/>
      <c r="X28" s="621"/>
      <c r="Y28" s="622"/>
      <c r="Z28" s="673">
        <v>1</v>
      </c>
      <c r="AA28" s="673"/>
      <c r="AB28" s="673"/>
      <c r="AC28" s="673"/>
      <c r="AD28" s="674">
        <v>49615</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13901509</v>
      </c>
      <c r="CS28" s="621"/>
      <c r="CT28" s="621"/>
      <c r="CU28" s="621"/>
      <c r="CV28" s="621"/>
      <c r="CW28" s="621"/>
      <c r="CX28" s="621"/>
      <c r="CY28" s="622"/>
      <c r="CZ28" s="623">
        <v>14.3</v>
      </c>
      <c r="DA28" s="641"/>
      <c r="DB28" s="641"/>
      <c r="DC28" s="642"/>
      <c r="DD28" s="626">
        <v>13530041</v>
      </c>
      <c r="DE28" s="621"/>
      <c r="DF28" s="621"/>
      <c r="DG28" s="621"/>
      <c r="DH28" s="621"/>
      <c r="DI28" s="621"/>
      <c r="DJ28" s="621"/>
      <c r="DK28" s="622"/>
      <c r="DL28" s="626">
        <v>13100113</v>
      </c>
      <c r="DM28" s="621"/>
      <c r="DN28" s="621"/>
      <c r="DO28" s="621"/>
      <c r="DP28" s="621"/>
      <c r="DQ28" s="621"/>
      <c r="DR28" s="621"/>
      <c r="DS28" s="621"/>
      <c r="DT28" s="621"/>
      <c r="DU28" s="621"/>
      <c r="DV28" s="622"/>
      <c r="DW28" s="643">
        <v>23.3</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126177</v>
      </c>
      <c r="S29" s="621"/>
      <c r="T29" s="621"/>
      <c r="U29" s="621"/>
      <c r="V29" s="621"/>
      <c r="W29" s="621"/>
      <c r="X29" s="621"/>
      <c r="Y29" s="622"/>
      <c r="Z29" s="673">
        <v>0.1</v>
      </c>
      <c r="AA29" s="673"/>
      <c r="AB29" s="673"/>
      <c r="AC29" s="673"/>
      <c r="AD29" s="674" t="s">
        <v>113</v>
      </c>
      <c r="AE29" s="674"/>
      <c r="AF29" s="674"/>
      <c r="AG29" s="674"/>
      <c r="AH29" s="674"/>
      <c r="AI29" s="674"/>
      <c r="AJ29" s="674"/>
      <c r="AK29" s="674"/>
      <c r="AL29" s="643" t="s">
        <v>113</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13895536</v>
      </c>
      <c r="CS29" s="639"/>
      <c r="CT29" s="639"/>
      <c r="CU29" s="639"/>
      <c r="CV29" s="639"/>
      <c r="CW29" s="639"/>
      <c r="CX29" s="639"/>
      <c r="CY29" s="640"/>
      <c r="CZ29" s="623">
        <v>14.3</v>
      </c>
      <c r="DA29" s="641"/>
      <c r="DB29" s="641"/>
      <c r="DC29" s="642"/>
      <c r="DD29" s="626">
        <v>13524068</v>
      </c>
      <c r="DE29" s="639"/>
      <c r="DF29" s="639"/>
      <c r="DG29" s="639"/>
      <c r="DH29" s="639"/>
      <c r="DI29" s="639"/>
      <c r="DJ29" s="639"/>
      <c r="DK29" s="640"/>
      <c r="DL29" s="626">
        <v>13094140</v>
      </c>
      <c r="DM29" s="639"/>
      <c r="DN29" s="639"/>
      <c r="DO29" s="639"/>
      <c r="DP29" s="639"/>
      <c r="DQ29" s="639"/>
      <c r="DR29" s="639"/>
      <c r="DS29" s="639"/>
      <c r="DT29" s="639"/>
      <c r="DU29" s="639"/>
      <c r="DV29" s="640"/>
      <c r="DW29" s="643">
        <v>23.3</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675962</v>
      </c>
      <c r="S30" s="621"/>
      <c r="T30" s="621"/>
      <c r="U30" s="621"/>
      <c r="V30" s="621"/>
      <c r="W30" s="621"/>
      <c r="X30" s="621"/>
      <c r="Y30" s="622"/>
      <c r="Z30" s="673">
        <v>0.7</v>
      </c>
      <c r="AA30" s="673"/>
      <c r="AB30" s="673"/>
      <c r="AC30" s="673"/>
      <c r="AD30" s="674" t="s">
        <v>113</v>
      </c>
      <c r="AE30" s="674"/>
      <c r="AF30" s="674"/>
      <c r="AG30" s="674"/>
      <c r="AH30" s="674"/>
      <c r="AI30" s="674"/>
      <c r="AJ30" s="674"/>
      <c r="AK30" s="674"/>
      <c r="AL30" s="643" t="s">
        <v>113</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99.4</v>
      </c>
      <c r="BH30" s="687"/>
      <c r="BI30" s="687"/>
      <c r="BJ30" s="687"/>
      <c r="BK30" s="687"/>
      <c r="BL30" s="687"/>
      <c r="BM30" s="688">
        <v>97.9</v>
      </c>
      <c r="BN30" s="687"/>
      <c r="BO30" s="687"/>
      <c r="BP30" s="687"/>
      <c r="BQ30" s="689"/>
      <c r="BR30" s="686">
        <v>99.3</v>
      </c>
      <c r="BS30" s="687"/>
      <c r="BT30" s="687"/>
      <c r="BU30" s="687"/>
      <c r="BV30" s="687"/>
      <c r="BW30" s="687"/>
      <c r="BX30" s="688">
        <v>97.7</v>
      </c>
      <c r="BY30" s="687"/>
      <c r="BZ30" s="687"/>
      <c r="CA30" s="687"/>
      <c r="CB30" s="689"/>
      <c r="CD30" s="692"/>
      <c r="CE30" s="693"/>
      <c r="CF30" s="657" t="s">
        <v>292</v>
      </c>
      <c r="CG30" s="654"/>
      <c r="CH30" s="654"/>
      <c r="CI30" s="654"/>
      <c r="CJ30" s="654"/>
      <c r="CK30" s="654"/>
      <c r="CL30" s="654"/>
      <c r="CM30" s="654"/>
      <c r="CN30" s="654"/>
      <c r="CO30" s="654"/>
      <c r="CP30" s="654"/>
      <c r="CQ30" s="655"/>
      <c r="CR30" s="620">
        <v>12673436</v>
      </c>
      <c r="CS30" s="621"/>
      <c r="CT30" s="621"/>
      <c r="CU30" s="621"/>
      <c r="CV30" s="621"/>
      <c r="CW30" s="621"/>
      <c r="CX30" s="621"/>
      <c r="CY30" s="622"/>
      <c r="CZ30" s="623">
        <v>13</v>
      </c>
      <c r="DA30" s="641"/>
      <c r="DB30" s="641"/>
      <c r="DC30" s="642"/>
      <c r="DD30" s="626">
        <v>12356145</v>
      </c>
      <c r="DE30" s="621"/>
      <c r="DF30" s="621"/>
      <c r="DG30" s="621"/>
      <c r="DH30" s="621"/>
      <c r="DI30" s="621"/>
      <c r="DJ30" s="621"/>
      <c r="DK30" s="622"/>
      <c r="DL30" s="626">
        <v>11926545</v>
      </c>
      <c r="DM30" s="621"/>
      <c r="DN30" s="621"/>
      <c r="DO30" s="621"/>
      <c r="DP30" s="621"/>
      <c r="DQ30" s="621"/>
      <c r="DR30" s="621"/>
      <c r="DS30" s="621"/>
      <c r="DT30" s="621"/>
      <c r="DU30" s="621"/>
      <c r="DV30" s="622"/>
      <c r="DW30" s="643">
        <v>21.2</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1102277</v>
      </c>
      <c r="S31" s="621"/>
      <c r="T31" s="621"/>
      <c r="U31" s="621"/>
      <c r="V31" s="621"/>
      <c r="W31" s="621"/>
      <c r="X31" s="621"/>
      <c r="Y31" s="622"/>
      <c r="Z31" s="673">
        <v>1.1000000000000001</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99.4</v>
      </c>
      <c r="BH31" s="639"/>
      <c r="BI31" s="639"/>
      <c r="BJ31" s="639"/>
      <c r="BK31" s="639"/>
      <c r="BL31" s="639"/>
      <c r="BM31" s="675">
        <v>98.2</v>
      </c>
      <c r="BN31" s="685"/>
      <c r="BO31" s="685"/>
      <c r="BP31" s="685"/>
      <c r="BQ31" s="649"/>
      <c r="BR31" s="684">
        <v>99.3</v>
      </c>
      <c r="BS31" s="639"/>
      <c r="BT31" s="639"/>
      <c r="BU31" s="639"/>
      <c r="BV31" s="639"/>
      <c r="BW31" s="639"/>
      <c r="BX31" s="675">
        <v>98.2</v>
      </c>
      <c r="BY31" s="685"/>
      <c r="BZ31" s="685"/>
      <c r="CA31" s="685"/>
      <c r="CB31" s="649"/>
      <c r="CD31" s="692"/>
      <c r="CE31" s="693"/>
      <c r="CF31" s="657" t="s">
        <v>296</v>
      </c>
      <c r="CG31" s="654"/>
      <c r="CH31" s="654"/>
      <c r="CI31" s="654"/>
      <c r="CJ31" s="654"/>
      <c r="CK31" s="654"/>
      <c r="CL31" s="654"/>
      <c r="CM31" s="654"/>
      <c r="CN31" s="654"/>
      <c r="CO31" s="654"/>
      <c r="CP31" s="654"/>
      <c r="CQ31" s="655"/>
      <c r="CR31" s="620">
        <v>1222100</v>
      </c>
      <c r="CS31" s="639"/>
      <c r="CT31" s="639"/>
      <c r="CU31" s="639"/>
      <c r="CV31" s="639"/>
      <c r="CW31" s="639"/>
      <c r="CX31" s="639"/>
      <c r="CY31" s="640"/>
      <c r="CZ31" s="623">
        <v>1.3</v>
      </c>
      <c r="DA31" s="641"/>
      <c r="DB31" s="641"/>
      <c r="DC31" s="642"/>
      <c r="DD31" s="626">
        <v>1167923</v>
      </c>
      <c r="DE31" s="639"/>
      <c r="DF31" s="639"/>
      <c r="DG31" s="639"/>
      <c r="DH31" s="639"/>
      <c r="DI31" s="639"/>
      <c r="DJ31" s="639"/>
      <c r="DK31" s="640"/>
      <c r="DL31" s="626">
        <v>1167595</v>
      </c>
      <c r="DM31" s="639"/>
      <c r="DN31" s="639"/>
      <c r="DO31" s="639"/>
      <c r="DP31" s="639"/>
      <c r="DQ31" s="639"/>
      <c r="DR31" s="639"/>
      <c r="DS31" s="639"/>
      <c r="DT31" s="639"/>
      <c r="DU31" s="639"/>
      <c r="DV31" s="640"/>
      <c r="DW31" s="643">
        <v>2.1</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5037041</v>
      </c>
      <c r="S32" s="621"/>
      <c r="T32" s="621"/>
      <c r="U32" s="621"/>
      <c r="V32" s="621"/>
      <c r="W32" s="621"/>
      <c r="X32" s="621"/>
      <c r="Y32" s="622"/>
      <c r="Z32" s="673">
        <v>5.0999999999999996</v>
      </c>
      <c r="AA32" s="673"/>
      <c r="AB32" s="673"/>
      <c r="AC32" s="673"/>
      <c r="AD32" s="674">
        <v>74326</v>
      </c>
      <c r="AE32" s="674"/>
      <c r="AF32" s="674"/>
      <c r="AG32" s="674"/>
      <c r="AH32" s="674"/>
      <c r="AI32" s="674"/>
      <c r="AJ32" s="674"/>
      <c r="AK32" s="674"/>
      <c r="AL32" s="643">
        <v>0.1</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99.3</v>
      </c>
      <c r="BH32" s="605"/>
      <c r="BI32" s="605"/>
      <c r="BJ32" s="605"/>
      <c r="BK32" s="605"/>
      <c r="BL32" s="605"/>
      <c r="BM32" s="668">
        <v>97.5</v>
      </c>
      <c r="BN32" s="605"/>
      <c r="BO32" s="605"/>
      <c r="BP32" s="605"/>
      <c r="BQ32" s="662"/>
      <c r="BR32" s="683">
        <v>99.2</v>
      </c>
      <c r="BS32" s="605"/>
      <c r="BT32" s="605"/>
      <c r="BU32" s="605"/>
      <c r="BV32" s="605"/>
      <c r="BW32" s="605"/>
      <c r="BX32" s="668">
        <v>97</v>
      </c>
      <c r="BY32" s="605"/>
      <c r="BZ32" s="605"/>
      <c r="CA32" s="605"/>
      <c r="CB32" s="662"/>
      <c r="CD32" s="694"/>
      <c r="CE32" s="695"/>
      <c r="CF32" s="657" t="s">
        <v>299</v>
      </c>
      <c r="CG32" s="654"/>
      <c r="CH32" s="654"/>
      <c r="CI32" s="654"/>
      <c r="CJ32" s="654"/>
      <c r="CK32" s="654"/>
      <c r="CL32" s="654"/>
      <c r="CM32" s="654"/>
      <c r="CN32" s="654"/>
      <c r="CO32" s="654"/>
      <c r="CP32" s="654"/>
      <c r="CQ32" s="655"/>
      <c r="CR32" s="620">
        <v>5973</v>
      </c>
      <c r="CS32" s="621"/>
      <c r="CT32" s="621"/>
      <c r="CU32" s="621"/>
      <c r="CV32" s="621"/>
      <c r="CW32" s="621"/>
      <c r="CX32" s="621"/>
      <c r="CY32" s="622"/>
      <c r="CZ32" s="623">
        <v>0</v>
      </c>
      <c r="DA32" s="641"/>
      <c r="DB32" s="641"/>
      <c r="DC32" s="642"/>
      <c r="DD32" s="626">
        <v>5973</v>
      </c>
      <c r="DE32" s="621"/>
      <c r="DF32" s="621"/>
      <c r="DG32" s="621"/>
      <c r="DH32" s="621"/>
      <c r="DI32" s="621"/>
      <c r="DJ32" s="621"/>
      <c r="DK32" s="622"/>
      <c r="DL32" s="626">
        <v>5973</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8471500</v>
      </c>
      <c r="S33" s="621"/>
      <c r="T33" s="621"/>
      <c r="U33" s="621"/>
      <c r="V33" s="621"/>
      <c r="W33" s="621"/>
      <c r="X33" s="621"/>
      <c r="Y33" s="622"/>
      <c r="Z33" s="673">
        <v>8.6</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36088776</v>
      </c>
      <c r="CS33" s="639"/>
      <c r="CT33" s="639"/>
      <c r="CU33" s="639"/>
      <c r="CV33" s="639"/>
      <c r="CW33" s="639"/>
      <c r="CX33" s="639"/>
      <c r="CY33" s="640"/>
      <c r="CZ33" s="623">
        <v>37.1</v>
      </c>
      <c r="DA33" s="641"/>
      <c r="DB33" s="641"/>
      <c r="DC33" s="642"/>
      <c r="DD33" s="626">
        <v>26649417</v>
      </c>
      <c r="DE33" s="639"/>
      <c r="DF33" s="639"/>
      <c r="DG33" s="639"/>
      <c r="DH33" s="639"/>
      <c r="DI33" s="639"/>
      <c r="DJ33" s="639"/>
      <c r="DK33" s="640"/>
      <c r="DL33" s="626">
        <v>18176906</v>
      </c>
      <c r="DM33" s="639"/>
      <c r="DN33" s="639"/>
      <c r="DO33" s="639"/>
      <c r="DP33" s="639"/>
      <c r="DQ33" s="639"/>
      <c r="DR33" s="639"/>
      <c r="DS33" s="639"/>
      <c r="DT33" s="639"/>
      <c r="DU33" s="639"/>
      <c r="DV33" s="640"/>
      <c r="DW33" s="643">
        <v>32.299999999999997</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12652251</v>
      </c>
      <c r="CS34" s="621"/>
      <c r="CT34" s="621"/>
      <c r="CU34" s="621"/>
      <c r="CV34" s="621"/>
      <c r="CW34" s="621"/>
      <c r="CX34" s="621"/>
      <c r="CY34" s="622"/>
      <c r="CZ34" s="623">
        <v>13</v>
      </c>
      <c r="DA34" s="641"/>
      <c r="DB34" s="641"/>
      <c r="DC34" s="642"/>
      <c r="DD34" s="626">
        <v>9356517</v>
      </c>
      <c r="DE34" s="621"/>
      <c r="DF34" s="621"/>
      <c r="DG34" s="621"/>
      <c r="DH34" s="621"/>
      <c r="DI34" s="621"/>
      <c r="DJ34" s="621"/>
      <c r="DK34" s="622"/>
      <c r="DL34" s="626">
        <v>7174619</v>
      </c>
      <c r="DM34" s="621"/>
      <c r="DN34" s="621"/>
      <c r="DO34" s="621"/>
      <c r="DP34" s="621"/>
      <c r="DQ34" s="621"/>
      <c r="DR34" s="621"/>
      <c r="DS34" s="621"/>
      <c r="DT34" s="621"/>
      <c r="DU34" s="621"/>
      <c r="DV34" s="622"/>
      <c r="DW34" s="643">
        <v>12.8</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3486800</v>
      </c>
      <c r="S35" s="621"/>
      <c r="T35" s="621"/>
      <c r="U35" s="621"/>
      <c r="V35" s="621"/>
      <c r="W35" s="621"/>
      <c r="X35" s="621"/>
      <c r="Y35" s="622"/>
      <c r="Z35" s="673">
        <v>3.5</v>
      </c>
      <c r="AA35" s="673"/>
      <c r="AB35" s="673"/>
      <c r="AC35" s="673"/>
      <c r="AD35" s="674" t="s">
        <v>113</v>
      </c>
      <c r="AE35" s="674"/>
      <c r="AF35" s="674"/>
      <c r="AG35" s="674"/>
      <c r="AH35" s="674"/>
      <c r="AI35" s="674"/>
      <c r="AJ35" s="674"/>
      <c r="AK35" s="674"/>
      <c r="AL35" s="643" t="s">
        <v>113</v>
      </c>
      <c r="AM35" s="675"/>
      <c r="AN35" s="675"/>
      <c r="AO35" s="676"/>
      <c r="AP35" s="188"/>
      <c r="AQ35" s="677" t="s">
        <v>307</v>
      </c>
      <c r="AR35" s="678"/>
      <c r="AS35" s="678"/>
      <c r="AT35" s="678"/>
      <c r="AU35" s="678"/>
      <c r="AV35" s="678"/>
      <c r="AW35" s="678"/>
      <c r="AX35" s="678"/>
      <c r="AY35" s="679"/>
      <c r="AZ35" s="670">
        <v>15328378</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705232</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569978</v>
      </c>
      <c r="CS35" s="639"/>
      <c r="CT35" s="639"/>
      <c r="CU35" s="639"/>
      <c r="CV35" s="639"/>
      <c r="CW35" s="639"/>
      <c r="CX35" s="639"/>
      <c r="CY35" s="640"/>
      <c r="CZ35" s="623">
        <v>0.6</v>
      </c>
      <c r="DA35" s="641"/>
      <c r="DB35" s="641"/>
      <c r="DC35" s="642"/>
      <c r="DD35" s="626">
        <v>532262</v>
      </c>
      <c r="DE35" s="639"/>
      <c r="DF35" s="639"/>
      <c r="DG35" s="639"/>
      <c r="DH35" s="639"/>
      <c r="DI35" s="639"/>
      <c r="DJ35" s="639"/>
      <c r="DK35" s="640"/>
      <c r="DL35" s="626">
        <v>532262</v>
      </c>
      <c r="DM35" s="639"/>
      <c r="DN35" s="639"/>
      <c r="DO35" s="639"/>
      <c r="DP35" s="639"/>
      <c r="DQ35" s="639"/>
      <c r="DR35" s="639"/>
      <c r="DS35" s="639"/>
      <c r="DT35" s="639"/>
      <c r="DU35" s="639"/>
      <c r="DV35" s="640"/>
      <c r="DW35" s="643">
        <v>0.9</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98529201</v>
      </c>
      <c r="S36" s="661"/>
      <c r="T36" s="661"/>
      <c r="U36" s="661"/>
      <c r="V36" s="661"/>
      <c r="W36" s="661"/>
      <c r="X36" s="661"/>
      <c r="Y36" s="664"/>
      <c r="Z36" s="665">
        <v>100</v>
      </c>
      <c r="AA36" s="665"/>
      <c r="AB36" s="665"/>
      <c r="AC36" s="665"/>
      <c r="AD36" s="666">
        <v>52717656</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5006847</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444794</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10645773</v>
      </c>
      <c r="CS36" s="621"/>
      <c r="CT36" s="621"/>
      <c r="CU36" s="621"/>
      <c r="CV36" s="621"/>
      <c r="CW36" s="621"/>
      <c r="CX36" s="621"/>
      <c r="CY36" s="622"/>
      <c r="CZ36" s="623">
        <v>11</v>
      </c>
      <c r="DA36" s="641"/>
      <c r="DB36" s="641"/>
      <c r="DC36" s="642"/>
      <c r="DD36" s="626">
        <v>9915105</v>
      </c>
      <c r="DE36" s="621"/>
      <c r="DF36" s="621"/>
      <c r="DG36" s="621"/>
      <c r="DH36" s="621"/>
      <c r="DI36" s="621"/>
      <c r="DJ36" s="621"/>
      <c r="DK36" s="622"/>
      <c r="DL36" s="626">
        <v>4237566</v>
      </c>
      <c r="DM36" s="621"/>
      <c r="DN36" s="621"/>
      <c r="DO36" s="621"/>
      <c r="DP36" s="621"/>
      <c r="DQ36" s="621"/>
      <c r="DR36" s="621"/>
      <c r="DS36" s="621"/>
      <c r="DT36" s="621"/>
      <c r="DU36" s="621"/>
      <c r="DV36" s="622"/>
      <c r="DW36" s="643">
        <v>7.5</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1870797</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24643</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85551</v>
      </c>
      <c r="CS37" s="639"/>
      <c r="CT37" s="639"/>
      <c r="CU37" s="639"/>
      <c r="CV37" s="639"/>
      <c r="CW37" s="639"/>
      <c r="CX37" s="639"/>
      <c r="CY37" s="640"/>
      <c r="CZ37" s="623">
        <v>0.1</v>
      </c>
      <c r="DA37" s="641"/>
      <c r="DB37" s="641"/>
      <c r="DC37" s="642"/>
      <c r="DD37" s="626">
        <v>85551</v>
      </c>
      <c r="DE37" s="639"/>
      <c r="DF37" s="639"/>
      <c r="DG37" s="639"/>
      <c r="DH37" s="639"/>
      <c r="DI37" s="639"/>
      <c r="DJ37" s="639"/>
      <c r="DK37" s="640"/>
      <c r="DL37" s="626">
        <v>84570</v>
      </c>
      <c r="DM37" s="639"/>
      <c r="DN37" s="639"/>
      <c r="DO37" s="639"/>
      <c r="DP37" s="639"/>
      <c r="DQ37" s="639"/>
      <c r="DR37" s="639"/>
      <c r="DS37" s="639"/>
      <c r="DT37" s="639"/>
      <c r="DU37" s="639"/>
      <c r="DV37" s="640"/>
      <c r="DW37" s="643">
        <v>0.2</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690490</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37889</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7921401</v>
      </c>
      <c r="CS38" s="621"/>
      <c r="CT38" s="621"/>
      <c r="CU38" s="621"/>
      <c r="CV38" s="621"/>
      <c r="CW38" s="621"/>
      <c r="CX38" s="621"/>
      <c r="CY38" s="622"/>
      <c r="CZ38" s="623">
        <v>8.1999999999999993</v>
      </c>
      <c r="DA38" s="641"/>
      <c r="DB38" s="641"/>
      <c r="DC38" s="642"/>
      <c r="DD38" s="626">
        <v>6691048</v>
      </c>
      <c r="DE38" s="621"/>
      <c r="DF38" s="621"/>
      <c r="DG38" s="621"/>
      <c r="DH38" s="621"/>
      <c r="DI38" s="621"/>
      <c r="DJ38" s="621"/>
      <c r="DK38" s="622"/>
      <c r="DL38" s="626">
        <v>6232459</v>
      </c>
      <c r="DM38" s="621"/>
      <c r="DN38" s="621"/>
      <c r="DO38" s="621"/>
      <c r="DP38" s="621"/>
      <c r="DQ38" s="621"/>
      <c r="DR38" s="621"/>
      <c r="DS38" s="621"/>
      <c r="DT38" s="621"/>
      <c r="DU38" s="621"/>
      <c r="DV38" s="622"/>
      <c r="DW38" s="643">
        <v>11.1</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v>386822</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106</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662401</v>
      </c>
      <c r="CS39" s="639"/>
      <c r="CT39" s="639"/>
      <c r="CU39" s="639"/>
      <c r="CV39" s="639"/>
      <c r="CW39" s="639"/>
      <c r="CX39" s="639"/>
      <c r="CY39" s="640"/>
      <c r="CZ39" s="623">
        <v>0.7</v>
      </c>
      <c r="DA39" s="641"/>
      <c r="DB39" s="641"/>
      <c r="DC39" s="642"/>
      <c r="DD39" s="626">
        <v>45000</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1670602</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112</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3636972</v>
      </c>
      <c r="CS40" s="621"/>
      <c r="CT40" s="621"/>
      <c r="CU40" s="621"/>
      <c r="CV40" s="621"/>
      <c r="CW40" s="621"/>
      <c r="CX40" s="621"/>
      <c r="CY40" s="622"/>
      <c r="CZ40" s="623">
        <v>3.7</v>
      </c>
      <c r="DA40" s="641"/>
      <c r="DB40" s="641"/>
      <c r="DC40" s="642"/>
      <c r="DD40" s="626">
        <v>109485</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5702820</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365</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8524221</v>
      </c>
      <c r="CS42" s="621"/>
      <c r="CT42" s="621"/>
      <c r="CU42" s="621"/>
      <c r="CV42" s="621"/>
      <c r="CW42" s="621"/>
      <c r="CX42" s="621"/>
      <c r="CY42" s="622"/>
      <c r="CZ42" s="623">
        <v>8.8000000000000007</v>
      </c>
      <c r="DA42" s="624"/>
      <c r="DB42" s="624"/>
      <c r="DC42" s="625"/>
      <c r="DD42" s="626">
        <v>2373302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98643</v>
      </c>
      <c r="CS43" s="639"/>
      <c r="CT43" s="639"/>
      <c r="CU43" s="639"/>
      <c r="CV43" s="639"/>
      <c r="CW43" s="639"/>
      <c r="CX43" s="639"/>
      <c r="CY43" s="640"/>
      <c r="CZ43" s="623">
        <v>0.1</v>
      </c>
      <c r="DA43" s="641"/>
      <c r="DB43" s="641"/>
      <c r="DC43" s="642"/>
      <c r="DD43" s="626">
        <v>98643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8524221</v>
      </c>
      <c r="CS44" s="621"/>
      <c r="CT44" s="621"/>
      <c r="CU44" s="621"/>
      <c r="CV44" s="621"/>
      <c r="CW44" s="621"/>
      <c r="CX44" s="621"/>
      <c r="CY44" s="622"/>
      <c r="CZ44" s="623">
        <v>8.8000000000000007</v>
      </c>
      <c r="DA44" s="624"/>
      <c r="DB44" s="624"/>
      <c r="DC44" s="625"/>
      <c r="DD44" s="626">
        <v>2373302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2067418</v>
      </c>
      <c r="CS45" s="639"/>
      <c r="CT45" s="639"/>
      <c r="CU45" s="639"/>
      <c r="CV45" s="639"/>
      <c r="CW45" s="639"/>
      <c r="CX45" s="639"/>
      <c r="CY45" s="640"/>
      <c r="CZ45" s="623">
        <v>2.1</v>
      </c>
      <c r="DA45" s="641"/>
      <c r="DB45" s="641"/>
      <c r="DC45" s="642"/>
      <c r="DD45" s="626">
        <v>190278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6050168</v>
      </c>
      <c r="CS46" s="621"/>
      <c r="CT46" s="621"/>
      <c r="CU46" s="621"/>
      <c r="CV46" s="621"/>
      <c r="CW46" s="621"/>
      <c r="CX46" s="621"/>
      <c r="CY46" s="622"/>
      <c r="CZ46" s="623">
        <v>6.2</v>
      </c>
      <c r="DA46" s="624"/>
      <c r="DB46" s="624"/>
      <c r="DC46" s="625"/>
      <c r="DD46" s="626">
        <v>2154677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97165926</v>
      </c>
      <c r="CS49" s="605"/>
      <c r="CT49" s="605"/>
      <c r="CU49" s="605"/>
      <c r="CV49" s="605"/>
      <c r="CW49" s="605"/>
      <c r="CX49" s="605"/>
      <c r="CY49" s="606"/>
      <c r="CZ49" s="607">
        <v>100</v>
      </c>
      <c r="DA49" s="608"/>
      <c r="DB49" s="608"/>
      <c r="DC49" s="609"/>
      <c r="DD49" s="610">
        <v>63261669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98496</v>
      </c>
      <c r="R7" s="1134"/>
      <c r="S7" s="1134"/>
      <c r="T7" s="1134"/>
      <c r="U7" s="1134"/>
      <c r="V7" s="1134">
        <v>97284</v>
      </c>
      <c r="W7" s="1134"/>
      <c r="X7" s="1134"/>
      <c r="Y7" s="1134"/>
      <c r="Z7" s="1134"/>
      <c r="AA7" s="1134">
        <v>1212</v>
      </c>
      <c r="AB7" s="1134"/>
      <c r="AC7" s="1134"/>
      <c r="AD7" s="1134"/>
      <c r="AE7" s="1135"/>
      <c r="AF7" s="1136">
        <v>976</v>
      </c>
      <c r="AG7" s="1137"/>
      <c r="AH7" s="1137"/>
      <c r="AI7" s="1137"/>
      <c r="AJ7" s="1138"/>
      <c r="AK7" s="1120">
        <v>676</v>
      </c>
      <c r="AL7" s="1121"/>
      <c r="AM7" s="1121"/>
      <c r="AN7" s="1121"/>
      <c r="AO7" s="1121"/>
      <c r="AP7" s="1121">
        <v>120552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563</v>
      </c>
      <c r="BS7" s="1124" t="s">
        <v>548</v>
      </c>
      <c r="BT7" s="1125"/>
      <c r="BU7" s="1125"/>
      <c r="BV7" s="1125"/>
      <c r="BW7" s="1125"/>
      <c r="BX7" s="1125"/>
      <c r="BY7" s="1125"/>
      <c r="BZ7" s="1125"/>
      <c r="CA7" s="1125"/>
      <c r="CB7" s="1125"/>
      <c r="CC7" s="1125"/>
      <c r="CD7" s="1125"/>
      <c r="CE7" s="1125"/>
      <c r="CF7" s="1125"/>
      <c r="CG7" s="1126"/>
      <c r="CH7" s="1117">
        <v>-11</v>
      </c>
      <c r="CI7" s="1118"/>
      <c r="CJ7" s="1118"/>
      <c r="CK7" s="1118"/>
      <c r="CL7" s="1119"/>
      <c r="CM7" s="1117">
        <v>444</v>
      </c>
      <c r="CN7" s="1118"/>
      <c r="CO7" s="1118"/>
      <c r="CP7" s="1118"/>
      <c r="CQ7" s="1119"/>
      <c r="CR7" s="1117">
        <v>2</v>
      </c>
      <c r="CS7" s="1118"/>
      <c r="CT7" s="1118"/>
      <c r="CU7" s="1118"/>
      <c r="CV7" s="1119"/>
      <c r="CW7" s="1117">
        <v>31</v>
      </c>
      <c r="CX7" s="1118"/>
      <c r="CY7" s="1118"/>
      <c r="CZ7" s="1118"/>
      <c r="DA7" s="1119"/>
      <c r="DB7" s="1117" t="s">
        <v>484</v>
      </c>
      <c r="DC7" s="1118"/>
      <c r="DD7" s="1118"/>
      <c r="DE7" s="1118"/>
      <c r="DF7" s="1119"/>
      <c r="DG7" s="1117" t="s">
        <v>484</v>
      </c>
      <c r="DH7" s="1118"/>
      <c r="DI7" s="1118"/>
      <c r="DJ7" s="1118"/>
      <c r="DK7" s="1119"/>
      <c r="DL7" s="1117">
        <v>231</v>
      </c>
      <c r="DM7" s="1118"/>
      <c r="DN7" s="1118"/>
      <c r="DO7" s="1118"/>
      <c r="DP7" s="1119"/>
      <c r="DQ7" s="1117">
        <v>231</v>
      </c>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163</v>
      </c>
      <c r="R8" s="1073"/>
      <c r="S8" s="1073"/>
      <c r="T8" s="1073"/>
      <c r="U8" s="1073"/>
      <c r="V8" s="1073">
        <v>17</v>
      </c>
      <c r="W8" s="1073"/>
      <c r="X8" s="1073"/>
      <c r="Y8" s="1073"/>
      <c r="Z8" s="1073"/>
      <c r="AA8" s="1073">
        <v>146</v>
      </c>
      <c r="AB8" s="1073"/>
      <c r="AC8" s="1073"/>
      <c r="AD8" s="1073"/>
      <c r="AE8" s="1074"/>
      <c r="AF8" s="1048">
        <v>146</v>
      </c>
      <c r="AG8" s="1049"/>
      <c r="AH8" s="1049"/>
      <c r="AI8" s="1049"/>
      <c r="AJ8" s="1050"/>
      <c r="AK8" s="1115" t="s">
        <v>484</v>
      </c>
      <c r="AL8" s="1116"/>
      <c r="AM8" s="1116"/>
      <c r="AN8" s="1116"/>
      <c r="AO8" s="1116"/>
      <c r="AP8" s="1116" t="s">
        <v>484</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t="s">
        <v>563</v>
      </c>
      <c r="BS8" s="1043" t="s">
        <v>549</v>
      </c>
      <c r="BT8" s="1044"/>
      <c r="BU8" s="1044"/>
      <c r="BV8" s="1044"/>
      <c r="BW8" s="1044"/>
      <c r="BX8" s="1044"/>
      <c r="BY8" s="1044"/>
      <c r="BZ8" s="1044"/>
      <c r="CA8" s="1044"/>
      <c r="CB8" s="1044"/>
      <c r="CC8" s="1044"/>
      <c r="CD8" s="1044"/>
      <c r="CE8" s="1044"/>
      <c r="CF8" s="1044"/>
      <c r="CG8" s="1045"/>
      <c r="CH8" s="1018">
        <v>9</v>
      </c>
      <c r="CI8" s="1019"/>
      <c r="CJ8" s="1019"/>
      <c r="CK8" s="1019"/>
      <c r="CL8" s="1020"/>
      <c r="CM8" s="1018">
        <v>1465</v>
      </c>
      <c r="CN8" s="1019"/>
      <c r="CO8" s="1019"/>
      <c r="CP8" s="1019"/>
      <c r="CQ8" s="1020"/>
      <c r="CR8" s="1018">
        <v>100</v>
      </c>
      <c r="CS8" s="1019"/>
      <c r="CT8" s="1019"/>
      <c r="CU8" s="1019"/>
      <c r="CV8" s="1020"/>
      <c r="CW8" s="1018">
        <v>88</v>
      </c>
      <c r="CX8" s="1019"/>
      <c r="CY8" s="1019"/>
      <c r="CZ8" s="1019"/>
      <c r="DA8" s="1020"/>
      <c r="DB8" s="1018" t="s">
        <v>484</v>
      </c>
      <c r="DC8" s="1019"/>
      <c r="DD8" s="1019"/>
      <c r="DE8" s="1019"/>
      <c r="DF8" s="1020"/>
      <c r="DG8" s="1018" t="s">
        <v>484</v>
      </c>
      <c r="DH8" s="1019"/>
      <c r="DI8" s="1019"/>
      <c r="DJ8" s="1019"/>
      <c r="DK8" s="1020"/>
      <c r="DL8" s="1018">
        <v>379</v>
      </c>
      <c r="DM8" s="1019"/>
      <c r="DN8" s="1019"/>
      <c r="DO8" s="1019"/>
      <c r="DP8" s="1020"/>
      <c r="DQ8" s="1018" t="s">
        <v>484</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550</v>
      </c>
      <c r="BT9" s="1044"/>
      <c r="BU9" s="1044"/>
      <c r="BV9" s="1044"/>
      <c r="BW9" s="1044"/>
      <c r="BX9" s="1044"/>
      <c r="BY9" s="1044"/>
      <c r="BZ9" s="1044"/>
      <c r="CA9" s="1044"/>
      <c r="CB9" s="1044"/>
      <c r="CC9" s="1044"/>
      <c r="CD9" s="1044"/>
      <c r="CE9" s="1044"/>
      <c r="CF9" s="1044"/>
      <c r="CG9" s="1045"/>
      <c r="CH9" s="1018" t="s">
        <v>484</v>
      </c>
      <c r="CI9" s="1019"/>
      <c r="CJ9" s="1019"/>
      <c r="CK9" s="1019"/>
      <c r="CL9" s="1020"/>
      <c r="CM9" s="1018">
        <v>5</v>
      </c>
      <c r="CN9" s="1019"/>
      <c r="CO9" s="1019"/>
      <c r="CP9" s="1019"/>
      <c r="CQ9" s="1020"/>
      <c r="CR9" s="1018">
        <v>1</v>
      </c>
      <c r="CS9" s="1019"/>
      <c r="CT9" s="1019"/>
      <c r="CU9" s="1019"/>
      <c r="CV9" s="1020"/>
      <c r="CW9" s="1018">
        <v>2</v>
      </c>
      <c r="CX9" s="1019"/>
      <c r="CY9" s="1019"/>
      <c r="CZ9" s="1019"/>
      <c r="DA9" s="1020"/>
      <c r="DB9" s="1018" t="s">
        <v>484</v>
      </c>
      <c r="DC9" s="1019"/>
      <c r="DD9" s="1019"/>
      <c r="DE9" s="1019"/>
      <c r="DF9" s="1020"/>
      <c r="DG9" s="1018" t="s">
        <v>484</v>
      </c>
      <c r="DH9" s="1019"/>
      <c r="DI9" s="1019"/>
      <c r="DJ9" s="1019"/>
      <c r="DK9" s="1020"/>
      <c r="DL9" s="1018" t="s">
        <v>484</v>
      </c>
      <c r="DM9" s="1019"/>
      <c r="DN9" s="1019"/>
      <c r="DO9" s="1019"/>
      <c r="DP9" s="1020"/>
      <c r="DQ9" s="1018" t="s">
        <v>484</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551</v>
      </c>
      <c r="BT10" s="1044"/>
      <c r="BU10" s="1044"/>
      <c r="BV10" s="1044"/>
      <c r="BW10" s="1044"/>
      <c r="BX10" s="1044"/>
      <c r="BY10" s="1044"/>
      <c r="BZ10" s="1044"/>
      <c r="CA10" s="1044"/>
      <c r="CB10" s="1044"/>
      <c r="CC10" s="1044"/>
      <c r="CD10" s="1044"/>
      <c r="CE10" s="1044"/>
      <c r="CF10" s="1044"/>
      <c r="CG10" s="1045"/>
      <c r="CH10" s="1018" t="s">
        <v>484</v>
      </c>
      <c r="CI10" s="1019"/>
      <c r="CJ10" s="1019"/>
      <c r="CK10" s="1019"/>
      <c r="CL10" s="1020"/>
      <c r="CM10" s="1018">
        <v>24</v>
      </c>
      <c r="CN10" s="1019"/>
      <c r="CO10" s="1019"/>
      <c r="CP10" s="1019"/>
      <c r="CQ10" s="1020"/>
      <c r="CR10" s="1018">
        <v>5</v>
      </c>
      <c r="CS10" s="1019"/>
      <c r="CT10" s="1019"/>
      <c r="CU10" s="1019"/>
      <c r="CV10" s="1020"/>
      <c r="CW10" s="1018">
        <v>9</v>
      </c>
      <c r="CX10" s="1019"/>
      <c r="CY10" s="1019"/>
      <c r="CZ10" s="1019"/>
      <c r="DA10" s="1020"/>
      <c r="DB10" s="1018" t="s">
        <v>484</v>
      </c>
      <c r="DC10" s="1019"/>
      <c r="DD10" s="1019"/>
      <c r="DE10" s="1019"/>
      <c r="DF10" s="1020"/>
      <c r="DG10" s="1018" t="s">
        <v>484</v>
      </c>
      <c r="DH10" s="1019"/>
      <c r="DI10" s="1019"/>
      <c r="DJ10" s="1019"/>
      <c r="DK10" s="1020"/>
      <c r="DL10" s="1018" t="s">
        <v>484</v>
      </c>
      <c r="DM10" s="1019"/>
      <c r="DN10" s="1019"/>
      <c r="DO10" s="1019"/>
      <c r="DP10" s="1020"/>
      <c r="DQ10" s="1018" t="s">
        <v>484</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552</v>
      </c>
      <c r="BT11" s="1044"/>
      <c r="BU11" s="1044"/>
      <c r="BV11" s="1044"/>
      <c r="BW11" s="1044"/>
      <c r="BX11" s="1044"/>
      <c r="BY11" s="1044"/>
      <c r="BZ11" s="1044"/>
      <c r="CA11" s="1044"/>
      <c r="CB11" s="1044"/>
      <c r="CC11" s="1044"/>
      <c r="CD11" s="1044"/>
      <c r="CE11" s="1044"/>
      <c r="CF11" s="1044"/>
      <c r="CG11" s="1045"/>
      <c r="CH11" s="1018" t="s">
        <v>484</v>
      </c>
      <c r="CI11" s="1019"/>
      <c r="CJ11" s="1019"/>
      <c r="CK11" s="1019"/>
      <c r="CL11" s="1020"/>
      <c r="CM11" s="1018" t="s">
        <v>484</v>
      </c>
      <c r="CN11" s="1019"/>
      <c r="CO11" s="1019"/>
      <c r="CP11" s="1019"/>
      <c r="CQ11" s="1020"/>
      <c r="CR11" s="1018">
        <v>4</v>
      </c>
      <c r="CS11" s="1019"/>
      <c r="CT11" s="1019"/>
      <c r="CU11" s="1019"/>
      <c r="CV11" s="1020"/>
      <c r="CW11" s="1018" t="s">
        <v>484</v>
      </c>
      <c r="CX11" s="1019"/>
      <c r="CY11" s="1019"/>
      <c r="CZ11" s="1019"/>
      <c r="DA11" s="1020"/>
      <c r="DB11" s="1018" t="s">
        <v>484</v>
      </c>
      <c r="DC11" s="1019"/>
      <c r="DD11" s="1019"/>
      <c r="DE11" s="1019"/>
      <c r="DF11" s="1020"/>
      <c r="DG11" s="1018" t="s">
        <v>484</v>
      </c>
      <c r="DH11" s="1019"/>
      <c r="DI11" s="1019"/>
      <c r="DJ11" s="1019"/>
      <c r="DK11" s="1020"/>
      <c r="DL11" s="1018" t="s">
        <v>484</v>
      </c>
      <c r="DM11" s="1019"/>
      <c r="DN11" s="1019"/>
      <c r="DO11" s="1019"/>
      <c r="DP11" s="1020"/>
      <c r="DQ11" s="1018" t="s">
        <v>484</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553</v>
      </c>
      <c r="BT12" s="1044"/>
      <c r="BU12" s="1044"/>
      <c r="BV12" s="1044"/>
      <c r="BW12" s="1044"/>
      <c r="BX12" s="1044"/>
      <c r="BY12" s="1044"/>
      <c r="BZ12" s="1044"/>
      <c r="CA12" s="1044"/>
      <c r="CB12" s="1044"/>
      <c r="CC12" s="1044"/>
      <c r="CD12" s="1044"/>
      <c r="CE12" s="1044"/>
      <c r="CF12" s="1044"/>
      <c r="CG12" s="1045"/>
      <c r="CH12" s="1018">
        <v>2</v>
      </c>
      <c r="CI12" s="1019"/>
      <c r="CJ12" s="1019"/>
      <c r="CK12" s="1019"/>
      <c r="CL12" s="1020"/>
      <c r="CM12" s="1018">
        <v>165</v>
      </c>
      <c r="CN12" s="1019"/>
      <c r="CO12" s="1019"/>
      <c r="CP12" s="1019"/>
      <c r="CQ12" s="1020"/>
      <c r="CR12" s="1018">
        <v>13</v>
      </c>
      <c r="CS12" s="1019"/>
      <c r="CT12" s="1019"/>
      <c r="CU12" s="1019"/>
      <c r="CV12" s="1020"/>
      <c r="CW12" s="1018" t="s">
        <v>484</v>
      </c>
      <c r="CX12" s="1019"/>
      <c r="CY12" s="1019"/>
      <c r="CZ12" s="1019"/>
      <c r="DA12" s="1020"/>
      <c r="DB12" s="1018" t="s">
        <v>484</v>
      </c>
      <c r="DC12" s="1019"/>
      <c r="DD12" s="1019"/>
      <c r="DE12" s="1019"/>
      <c r="DF12" s="1020"/>
      <c r="DG12" s="1018" t="s">
        <v>484</v>
      </c>
      <c r="DH12" s="1019"/>
      <c r="DI12" s="1019"/>
      <c r="DJ12" s="1019"/>
      <c r="DK12" s="1020"/>
      <c r="DL12" s="1018" t="s">
        <v>484</v>
      </c>
      <c r="DM12" s="1019"/>
      <c r="DN12" s="1019"/>
      <c r="DO12" s="1019"/>
      <c r="DP12" s="1020"/>
      <c r="DQ12" s="1018" t="s">
        <v>484</v>
      </c>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t="s">
        <v>563</v>
      </c>
      <c r="BS13" s="1043" t="s">
        <v>554</v>
      </c>
      <c r="BT13" s="1044"/>
      <c r="BU13" s="1044"/>
      <c r="BV13" s="1044"/>
      <c r="BW13" s="1044"/>
      <c r="BX13" s="1044"/>
      <c r="BY13" s="1044"/>
      <c r="BZ13" s="1044"/>
      <c r="CA13" s="1044"/>
      <c r="CB13" s="1044"/>
      <c r="CC13" s="1044"/>
      <c r="CD13" s="1044"/>
      <c r="CE13" s="1044"/>
      <c r="CF13" s="1044"/>
      <c r="CG13" s="1045"/>
      <c r="CH13" s="1018">
        <v>39</v>
      </c>
      <c r="CI13" s="1019"/>
      <c r="CJ13" s="1019"/>
      <c r="CK13" s="1019"/>
      <c r="CL13" s="1020"/>
      <c r="CM13" s="1018">
        <v>949</v>
      </c>
      <c r="CN13" s="1019"/>
      <c r="CO13" s="1019"/>
      <c r="CP13" s="1019"/>
      <c r="CQ13" s="1020"/>
      <c r="CR13" s="1018">
        <v>6</v>
      </c>
      <c r="CS13" s="1019"/>
      <c r="CT13" s="1019"/>
      <c r="CU13" s="1019"/>
      <c r="CV13" s="1020"/>
      <c r="CW13" s="1018" t="s">
        <v>484</v>
      </c>
      <c r="CX13" s="1019"/>
      <c r="CY13" s="1019"/>
      <c r="CZ13" s="1019"/>
      <c r="DA13" s="1020"/>
      <c r="DB13" s="1018">
        <v>205</v>
      </c>
      <c r="DC13" s="1019"/>
      <c r="DD13" s="1019"/>
      <c r="DE13" s="1019"/>
      <c r="DF13" s="1020"/>
      <c r="DG13" s="1018" t="s">
        <v>484</v>
      </c>
      <c r="DH13" s="1019"/>
      <c r="DI13" s="1019"/>
      <c r="DJ13" s="1019"/>
      <c r="DK13" s="1020"/>
      <c r="DL13" s="1018">
        <v>3523</v>
      </c>
      <c r="DM13" s="1019"/>
      <c r="DN13" s="1019"/>
      <c r="DO13" s="1019"/>
      <c r="DP13" s="1020"/>
      <c r="DQ13" s="1018" t="s">
        <v>484</v>
      </c>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t="s">
        <v>555</v>
      </c>
      <c r="BT14" s="1044"/>
      <c r="BU14" s="1044"/>
      <c r="BV14" s="1044"/>
      <c r="BW14" s="1044"/>
      <c r="BX14" s="1044"/>
      <c r="BY14" s="1044"/>
      <c r="BZ14" s="1044"/>
      <c r="CA14" s="1044"/>
      <c r="CB14" s="1044"/>
      <c r="CC14" s="1044"/>
      <c r="CD14" s="1044"/>
      <c r="CE14" s="1044"/>
      <c r="CF14" s="1044"/>
      <c r="CG14" s="1045"/>
      <c r="CH14" s="1018" t="s">
        <v>484</v>
      </c>
      <c r="CI14" s="1019"/>
      <c r="CJ14" s="1019"/>
      <c r="CK14" s="1019"/>
      <c r="CL14" s="1020"/>
      <c r="CM14" s="1018" t="s">
        <v>484</v>
      </c>
      <c r="CN14" s="1019"/>
      <c r="CO14" s="1019"/>
      <c r="CP14" s="1019"/>
      <c r="CQ14" s="1020"/>
      <c r="CR14" s="1018">
        <v>1</v>
      </c>
      <c r="CS14" s="1019"/>
      <c r="CT14" s="1019"/>
      <c r="CU14" s="1019"/>
      <c r="CV14" s="1020"/>
      <c r="CW14" s="1018" t="s">
        <v>484</v>
      </c>
      <c r="CX14" s="1019"/>
      <c r="CY14" s="1019"/>
      <c r="CZ14" s="1019"/>
      <c r="DA14" s="1020"/>
      <c r="DB14" s="1018" t="s">
        <v>484</v>
      </c>
      <c r="DC14" s="1019"/>
      <c r="DD14" s="1019"/>
      <c r="DE14" s="1019"/>
      <c r="DF14" s="1020"/>
      <c r="DG14" s="1018" t="s">
        <v>484</v>
      </c>
      <c r="DH14" s="1019"/>
      <c r="DI14" s="1019"/>
      <c r="DJ14" s="1019"/>
      <c r="DK14" s="1020"/>
      <c r="DL14" s="1018" t="s">
        <v>484</v>
      </c>
      <c r="DM14" s="1019"/>
      <c r="DN14" s="1019"/>
      <c r="DO14" s="1019"/>
      <c r="DP14" s="1020"/>
      <c r="DQ14" s="1018" t="s">
        <v>484</v>
      </c>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t="s">
        <v>556</v>
      </c>
      <c r="BT15" s="1044"/>
      <c r="BU15" s="1044"/>
      <c r="BV15" s="1044"/>
      <c r="BW15" s="1044"/>
      <c r="BX15" s="1044"/>
      <c r="BY15" s="1044"/>
      <c r="BZ15" s="1044"/>
      <c r="CA15" s="1044"/>
      <c r="CB15" s="1044"/>
      <c r="CC15" s="1044"/>
      <c r="CD15" s="1044"/>
      <c r="CE15" s="1044"/>
      <c r="CF15" s="1044"/>
      <c r="CG15" s="1045"/>
      <c r="CH15" s="1018" t="s">
        <v>484</v>
      </c>
      <c r="CI15" s="1019"/>
      <c r="CJ15" s="1019"/>
      <c r="CK15" s="1019"/>
      <c r="CL15" s="1020"/>
      <c r="CM15" s="1018">
        <v>54</v>
      </c>
      <c r="CN15" s="1019"/>
      <c r="CO15" s="1019"/>
      <c r="CP15" s="1019"/>
      <c r="CQ15" s="1020"/>
      <c r="CR15" s="1018">
        <v>28</v>
      </c>
      <c r="CS15" s="1019"/>
      <c r="CT15" s="1019"/>
      <c r="CU15" s="1019"/>
      <c r="CV15" s="1020"/>
      <c r="CW15" s="1018">
        <v>3</v>
      </c>
      <c r="CX15" s="1019"/>
      <c r="CY15" s="1019"/>
      <c r="CZ15" s="1019"/>
      <c r="DA15" s="1020"/>
      <c r="DB15" s="1018" t="s">
        <v>484</v>
      </c>
      <c r="DC15" s="1019"/>
      <c r="DD15" s="1019"/>
      <c r="DE15" s="1019"/>
      <c r="DF15" s="1020"/>
      <c r="DG15" s="1018" t="s">
        <v>484</v>
      </c>
      <c r="DH15" s="1019"/>
      <c r="DI15" s="1019"/>
      <c r="DJ15" s="1019"/>
      <c r="DK15" s="1020"/>
      <c r="DL15" s="1018" t="s">
        <v>484</v>
      </c>
      <c r="DM15" s="1019"/>
      <c r="DN15" s="1019"/>
      <c r="DO15" s="1019"/>
      <c r="DP15" s="1020"/>
      <c r="DQ15" s="1018" t="s">
        <v>484</v>
      </c>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t="s">
        <v>557</v>
      </c>
      <c r="BT16" s="1044"/>
      <c r="BU16" s="1044"/>
      <c r="BV16" s="1044"/>
      <c r="BW16" s="1044"/>
      <c r="BX16" s="1044"/>
      <c r="BY16" s="1044"/>
      <c r="BZ16" s="1044"/>
      <c r="CA16" s="1044"/>
      <c r="CB16" s="1044"/>
      <c r="CC16" s="1044"/>
      <c r="CD16" s="1044"/>
      <c r="CE16" s="1044"/>
      <c r="CF16" s="1044"/>
      <c r="CG16" s="1045"/>
      <c r="CH16" s="1018">
        <v>-2</v>
      </c>
      <c r="CI16" s="1019"/>
      <c r="CJ16" s="1019"/>
      <c r="CK16" s="1019"/>
      <c r="CL16" s="1020"/>
      <c r="CM16" s="1018">
        <v>98</v>
      </c>
      <c r="CN16" s="1019"/>
      <c r="CO16" s="1019"/>
      <c r="CP16" s="1019"/>
      <c r="CQ16" s="1020"/>
      <c r="CR16" s="1018">
        <v>27</v>
      </c>
      <c r="CS16" s="1019"/>
      <c r="CT16" s="1019"/>
      <c r="CU16" s="1019"/>
      <c r="CV16" s="1020"/>
      <c r="CW16" s="1018" t="s">
        <v>484</v>
      </c>
      <c r="CX16" s="1019"/>
      <c r="CY16" s="1019"/>
      <c r="CZ16" s="1019"/>
      <c r="DA16" s="1020"/>
      <c r="DB16" s="1018" t="s">
        <v>484</v>
      </c>
      <c r="DC16" s="1019"/>
      <c r="DD16" s="1019"/>
      <c r="DE16" s="1019"/>
      <c r="DF16" s="1020"/>
      <c r="DG16" s="1018" t="s">
        <v>484</v>
      </c>
      <c r="DH16" s="1019"/>
      <c r="DI16" s="1019"/>
      <c r="DJ16" s="1019"/>
      <c r="DK16" s="1020"/>
      <c r="DL16" s="1018" t="s">
        <v>484</v>
      </c>
      <c r="DM16" s="1019"/>
      <c r="DN16" s="1019"/>
      <c r="DO16" s="1019"/>
      <c r="DP16" s="1020"/>
      <c r="DQ16" s="1018" t="s">
        <v>484</v>
      </c>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t="s">
        <v>558</v>
      </c>
      <c r="BT17" s="1044"/>
      <c r="BU17" s="1044"/>
      <c r="BV17" s="1044"/>
      <c r="BW17" s="1044"/>
      <c r="BX17" s="1044"/>
      <c r="BY17" s="1044"/>
      <c r="BZ17" s="1044"/>
      <c r="CA17" s="1044"/>
      <c r="CB17" s="1044"/>
      <c r="CC17" s="1044"/>
      <c r="CD17" s="1044"/>
      <c r="CE17" s="1044"/>
      <c r="CF17" s="1044"/>
      <c r="CG17" s="1045"/>
      <c r="CH17" s="1018">
        <v>1</v>
      </c>
      <c r="CI17" s="1019"/>
      <c r="CJ17" s="1019"/>
      <c r="CK17" s="1019"/>
      <c r="CL17" s="1020"/>
      <c r="CM17" s="1018">
        <v>108</v>
      </c>
      <c r="CN17" s="1019"/>
      <c r="CO17" s="1019"/>
      <c r="CP17" s="1019"/>
      <c r="CQ17" s="1020"/>
      <c r="CR17" s="1018">
        <v>94</v>
      </c>
      <c r="CS17" s="1019"/>
      <c r="CT17" s="1019"/>
      <c r="CU17" s="1019"/>
      <c r="CV17" s="1020"/>
      <c r="CW17" s="1018" t="s">
        <v>484</v>
      </c>
      <c r="CX17" s="1019"/>
      <c r="CY17" s="1019"/>
      <c r="CZ17" s="1019"/>
      <c r="DA17" s="1020"/>
      <c r="DB17" s="1018" t="s">
        <v>484</v>
      </c>
      <c r="DC17" s="1019"/>
      <c r="DD17" s="1019"/>
      <c r="DE17" s="1019"/>
      <c r="DF17" s="1020"/>
      <c r="DG17" s="1018" t="s">
        <v>484</v>
      </c>
      <c r="DH17" s="1019"/>
      <c r="DI17" s="1019"/>
      <c r="DJ17" s="1019"/>
      <c r="DK17" s="1020"/>
      <c r="DL17" s="1018" t="s">
        <v>484</v>
      </c>
      <c r="DM17" s="1019"/>
      <c r="DN17" s="1019"/>
      <c r="DO17" s="1019"/>
      <c r="DP17" s="1020"/>
      <c r="DQ17" s="1018" t="s">
        <v>484</v>
      </c>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t="s">
        <v>559</v>
      </c>
      <c r="BT18" s="1044"/>
      <c r="BU18" s="1044"/>
      <c r="BV18" s="1044"/>
      <c r="BW18" s="1044"/>
      <c r="BX18" s="1044"/>
      <c r="BY18" s="1044"/>
      <c r="BZ18" s="1044"/>
      <c r="CA18" s="1044"/>
      <c r="CB18" s="1044"/>
      <c r="CC18" s="1044"/>
      <c r="CD18" s="1044"/>
      <c r="CE18" s="1044"/>
      <c r="CF18" s="1044"/>
      <c r="CG18" s="1045"/>
      <c r="CH18" s="1018">
        <v>2</v>
      </c>
      <c r="CI18" s="1019"/>
      <c r="CJ18" s="1019"/>
      <c r="CK18" s="1019"/>
      <c r="CL18" s="1020"/>
      <c r="CM18" s="1018">
        <v>11</v>
      </c>
      <c r="CN18" s="1019"/>
      <c r="CO18" s="1019"/>
      <c r="CP18" s="1019"/>
      <c r="CQ18" s="1020"/>
      <c r="CR18" s="1018">
        <v>34</v>
      </c>
      <c r="CS18" s="1019"/>
      <c r="CT18" s="1019"/>
      <c r="CU18" s="1019"/>
      <c r="CV18" s="1020"/>
      <c r="CW18" s="1018" t="s">
        <v>484</v>
      </c>
      <c r="CX18" s="1019"/>
      <c r="CY18" s="1019"/>
      <c r="CZ18" s="1019"/>
      <c r="DA18" s="1020"/>
      <c r="DB18" s="1018" t="s">
        <v>484</v>
      </c>
      <c r="DC18" s="1019"/>
      <c r="DD18" s="1019"/>
      <c r="DE18" s="1019"/>
      <c r="DF18" s="1020"/>
      <c r="DG18" s="1018" t="s">
        <v>484</v>
      </c>
      <c r="DH18" s="1019"/>
      <c r="DI18" s="1019"/>
      <c r="DJ18" s="1019"/>
      <c r="DK18" s="1020"/>
      <c r="DL18" s="1018" t="s">
        <v>484</v>
      </c>
      <c r="DM18" s="1019"/>
      <c r="DN18" s="1019"/>
      <c r="DO18" s="1019"/>
      <c r="DP18" s="1020"/>
      <c r="DQ18" s="1018" t="s">
        <v>484</v>
      </c>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t="s">
        <v>560</v>
      </c>
      <c r="BT19" s="1044"/>
      <c r="BU19" s="1044"/>
      <c r="BV19" s="1044"/>
      <c r="BW19" s="1044"/>
      <c r="BX19" s="1044"/>
      <c r="BY19" s="1044"/>
      <c r="BZ19" s="1044"/>
      <c r="CA19" s="1044"/>
      <c r="CB19" s="1044"/>
      <c r="CC19" s="1044"/>
      <c r="CD19" s="1044"/>
      <c r="CE19" s="1044"/>
      <c r="CF19" s="1044"/>
      <c r="CG19" s="1045"/>
      <c r="CH19" s="1018">
        <v>4</v>
      </c>
      <c r="CI19" s="1019"/>
      <c r="CJ19" s="1019"/>
      <c r="CK19" s="1019"/>
      <c r="CL19" s="1020"/>
      <c r="CM19" s="1018">
        <v>237</v>
      </c>
      <c r="CN19" s="1019"/>
      <c r="CO19" s="1019"/>
      <c r="CP19" s="1019"/>
      <c r="CQ19" s="1020"/>
      <c r="CR19" s="1018">
        <v>28</v>
      </c>
      <c r="CS19" s="1019"/>
      <c r="CT19" s="1019"/>
      <c r="CU19" s="1019"/>
      <c r="CV19" s="1020"/>
      <c r="CW19" s="1018" t="s">
        <v>484</v>
      </c>
      <c r="CX19" s="1019"/>
      <c r="CY19" s="1019"/>
      <c r="CZ19" s="1019"/>
      <c r="DA19" s="1020"/>
      <c r="DB19" s="1018" t="s">
        <v>484</v>
      </c>
      <c r="DC19" s="1019"/>
      <c r="DD19" s="1019"/>
      <c r="DE19" s="1019"/>
      <c r="DF19" s="1020"/>
      <c r="DG19" s="1018" t="s">
        <v>484</v>
      </c>
      <c r="DH19" s="1019"/>
      <c r="DI19" s="1019"/>
      <c r="DJ19" s="1019"/>
      <c r="DK19" s="1020"/>
      <c r="DL19" s="1018" t="s">
        <v>484</v>
      </c>
      <c r="DM19" s="1019"/>
      <c r="DN19" s="1019"/>
      <c r="DO19" s="1019"/>
      <c r="DP19" s="1020"/>
      <c r="DQ19" s="1018" t="s">
        <v>484</v>
      </c>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t="s">
        <v>561</v>
      </c>
      <c r="BT20" s="1044"/>
      <c r="BU20" s="1044"/>
      <c r="BV20" s="1044"/>
      <c r="BW20" s="1044"/>
      <c r="BX20" s="1044"/>
      <c r="BY20" s="1044"/>
      <c r="BZ20" s="1044"/>
      <c r="CA20" s="1044"/>
      <c r="CB20" s="1044"/>
      <c r="CC20" s="1044"/>
      <c r="CD20" s="1044"/>
      <c r="CE20" s="1044"/>
      <c r="CF20" s="1044"/>
      <c r="CG20" s="1045"/>
      <c r="CH20" s="1018" t="s">
        <v>484</v>
      </c>
      <c r="CI20" s="1019"/>
      <c r="CJ20" s="1019"/>
      <c r="CK20" s="1019"/>
      <c r="CL20" s="1020"/>
      <c r="CM20" s="1018" t="s">
        <v>484</v>
      </c>
      <c r="CN20" s="1019"/>
      <c r="CO20" s="1019"/>
      <c r="CP20" s="1019"/>
      <c r="CQ20" s="1020"/>
      <c r="CR20" s="1018">
        <v>2</v>
      </c>
      <c r="CS20" s="1019"/>
      <c r="CT20" s="1019"/>
      <c r="CU20" s="1019"/>
      <c r="CV20" s="1020"/>
      <c r="CW20" s="1018" t="s">
        <v>484</v>
      </c>
      <c r="CX20" s="1019"/>
      <c r="CY20" s="1019"/>
      <c r="CZ20" s="1019"/>
      <c r="DA20" s="1020"/>
      <c r="DB20" s="1018" t="s">
        <v>484</v>
      </c>
      <c r="DC20" s="1019"/>
      <c r="DD20" s="1019"/>
      <c r="DE20" s="1019"/>
      <c r="DF20" s="1020"/>
      <c r="DG20" s="1018" t="s">
        <v>484</v>
      </c>
      <c r="DH20" s="1019"/>
      <c r="DI20" s="1019"/>
      <c r="DJ20" s="1019"/>
      <c r="DK20" s="1020"/>
      <c r="DL20" s="1018" t="s">
        <v>484</v>
      </c>
      <c r="DM20" s="1019"/>
      <c r="DN20" s="1019"/>
      <c r="DO20" s="1019"/>
      <c r="DP20" s="1020"/>
      <c r="DQ20" s="1018" t="s">
        <v>484</v>
      </c>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t="s">
        <v>562</v>
      </c>
      <c r="BT21" s="1044"/>
      <c r="BU21" s="1044"/>
      <c r="BV21" s="1044"/>
      <c r="BW21" s="1044"/>
      <c r="BX21" s="1044"/>
      <c r="BY21" s="1044"/>
      <c r="BZ21" s="1044"/>
      <c r="CA21" s="1044"/>
      <c r="CB21" s="1044"/>
      <c r="CC21" s="1044"/>
      <c r="CD21" s="1044"/>
      <c r="CE21" s="1044"/>
      <c r="CF21" s="1044"/>
      <c r="CG21" s="1045"/>
      <c r="CH21" s="1018">
        <v>-5</v>
      </c>
      <c r="CI21" s="1019"/>
      <c r="CJ21" s="1019"/>
      <c r="CK21" s="1019"/>
      <c r="CL21" s="1020"/>
      <c r="CM21" s="1018">
        <v>71</v>
      </c>
      <c r="CN21" s="1019"/>
      <c r="CO21" s="1019"/>
      <c r="CP21" s="1019"/>
      <c r="CQ21" s="1020"/>
      <c r="CR21" s="1018">
        <v>5</v>
      </c>
      <c r="CS21" s="1019"/>
      <c r="CT21" s="1019"/>
      <c r="CU21" s="1019"/>
      <c r="CV21" s="1020"/>
      <c r="CW21" s="1018" t="s">
        <v>484</v>
      </c>
      <c r="CX21" s="1019"/>
      <c r="CY21" s="1019"/>
      <c r="CZ21" s="1019"/>
      <c r="DA21" s="1020"/>
      <c r="DB21" s="1018" t="s">
        <v>484</v>
      </c>
      <c r="DC21" s="1019"/>
      <c r="DD21" s="1019"/>
      <c r="DE21" s="1019"/>
      <c r="DF21" s="1020"/>
      <c r="DG21" s="1018" t="s">
        <v>484</v>
      </c>
      <c r="DH21" s="1019"/>
      <c r="DI21" s="1019"/>
      <c r="DJ21" s="1019"/>
      <c r="DK21" s="1020"/>
      <c r="DL21" s="1018" t="s">
        <v>484</v>
      </c>
      <c r="DM21" s="1019"/>
      <c r="DN21" s="1019"/>
      <c r="DO21" s="1019"/>
      <c r="DP21" s="1020"/>
      <c r="DQ21" s="1018" t="s">
        <v>484</v>
      </c>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98659</v>
      </c>
      <c r="R23" s="1098"/>
      <c r="S23" s="1098"/>
      <c r="T23" s="1098"/>
      <c r="U23" s="1098"/>
      <c r="V23" s="1098">
        <v>97301</v>
      </c>
      <c r="W23" s="1098"/>
      <c r="X23" s="1098"/>
      <c r="Y23" s="1098"/>
      <c r="Z23" s="1098"/>
      <c r="AA23" s="1098">
        <v>1358</v>
      </c>
      <c r="AB23" s="1098"/>
      <c r="AC23" s="1098"/>
      <c r="AD23" s="1098"/>
      <c r="AE23" s="1099"/>
      <c r="AF23" s="1100">
        <v>1122</v>
      </c>
      <c r="AG23" s="1098"/>
      <c r="AH23" s="1098"/>
      <c r="AI23" s="1098"/>
      <c r="AJ23" s="1101"/>
      <c r="AK23" s="1102"/>
      <c r="AL23" s="1103"/>
      <c r="AM23" s="1103"/>
      <c r="AN23" s="1103"/>
      <c r="AO23" s="1103"/>
      <c r="AP23" s="1098">
        <v>120552</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22957</v>
      </c>
      <c r="R28" s="1083"/>
      <c r="S28" s="1083"/>
      <c r="T28" s="1083"/>
      <c r="U28" s="1083"/>
      <c r="V28" s="1083">
        <v>22251</v>
      </c>
      <c r="W28" s="1083"/>
      <c r="X28" s="1083"/>
      <c r="Y28" s="1083"/>
      <c r="Z28" s="1083"/>
      <c r="AA28" s="1083">
        <v>705</v>
      </c>
      <c r="AB28" s="1083"/>
      <c r="AC28" s="1083"/>
      <c r="AD28" s="1083"/>
      <c r="AE28" s="1084"/>
      <c r="AF28" s="1085">
        <v>705</v>
      </c>
      <c r="AG28" s="1083"/>
      <c r="AH28" s="1083"/>
      <c r="AI28" s="1083"/>
      <c r="AJ28" s="1086"/>
      <c r="AK28" s="1087">
        <v>1653</v>
      </c>
      <c r="AL28" s="1075"/>
      <c r="AM28" s="1075"/>
      <c r="AN28" s="1075"/>
      <c r="AO28" s="1075"/>
      <c r="AP28" s="1075" t="s">
        <v>484</v>
      </c>
      <c r="AQ28" s="1075"/>
      <c r="AR28" s="1075"/>
      <c r="AS28" s="1075"/>
      <c r="AT28" s="1075"/>
      <c r="AU28" s="1075" t="s">
        <v>484</v>
      </c>
      <c r="AV28" s="1075"/>
      <c r="AW28" s="1075"/>
      <c r="AX28" s="1075"/>
      <c r="AY28" s="1075"/>
      <c r="AZ28" s="1076" t="s">
        <v>484</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181</v>
      </c>
      <c r="R29" s="1073"/>
      <c r="S29" s="1073"/>
      <c r="T29" s="1073"/>
      <c r="U29" s="1073"/>
      <c r="V29" s="1073">
        <v>181</v>
      </c>
      <c r="W29" s="1073"/>
      <c r="X29" s="1073"/>
      <c r="Y29" s="1073"/>
      <c r="Z29" s="1073"/>
      <c r="AA29" s="1073" t="s">
        <v>484</v>
      </c>
      <c r="AB29" s="1073"/>
      <c r="AC29" s="1073"/>
      <c r="AD29" s="1073"/>
      <c r="AE29" s="1074"/>
      <c r="AF29" s="1048" t="s">
        <v>113</v>
      </c>
      <c r="AG29" s="1049"/>
      <c r="AH29" s="1049"/>
      <c r="AI29" s="1049"/>
      <c r="AJ29" s="1050"/>
      <c r="AK29" s="1009">
        <v>25</v>
      </c>
      <c r="AL29" s="1000"/>
      <c r="AM29" s="1000"/>
      <c r="AN29" s="1000"/>
      <c r="AO29" s="1000"/>
      <c r="AP29" s="1000">
        <v>157</v>
      </c>
      <c r="AQ29" s="1000"/>
      <c r="AR29" s="1000"/>
      <c r="AS29" s="1000"/>
      <c r="AT29" s="1000"/>
      <c r="AU29" s="1000">
        <v>16</v>
      </c>
      <c r="AV29" s="1000"/>
      <c r="AW29" s="1000"/>
      <c r="AX29" s="1000"/>
      <c r="AY29" s="1000"/>
      <c r="AZ29" s="1071" t="s">
        <v>484</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4691</v>
      </c>
      <c r="R30" s="1073"/>
      <c r="S30" s="1073"/>
      <c r="T30" s="1073"/>
      <c r="U30" s="1073"/>
      <c r="V30" s="1073">
        <v>4633</v>
      </c>
      <c r="W30" s="1073"/>
      <c r="X30" s="1073"/>
      <c r="Y30" s="1073"/>
      <c r="Z30" s="1073"/>
      <c r="AA30" s="1073">
        <v>57</v>
      </c>
      <c r="AB30" s="1073"/>
      <c r="AC30" s="1073"/>
      <c r="AD30" s="1073"/>
      <c r="AE30" s="1074"/>
      <c r="AF30" s="1048">
        <v>57</v>
      </c>
      <c r="AG30" s="1049"/>
      <c r="AH30" s="1049"/>
      <c r="AI30" s="1049"/>
      <c r="AJ30" s="1050"/>
      <c r="AK30" s="1009">
        <v>2659</v>
      </c>
      <c r="AL30" s="1000"/>
      <c r="AM30" s="1000"/>
      <c r="AN30" s="1000"/>
      <c r="AO30" s="1000"/>
      <c r="AP30" s="1000" t="s">
        <v>484</v>
      </c>
      <c r="AQ30" s="1000"/>
      <c r="AR30" s="1000"/>
      <c r="AS30" s="1000"/>
      <c r="AT30" s="1000"/>
      <c r="AU30" s="1000" t="s">
        <v>484</v>
      </c>
      <c r="AV30" s="1000"/>
      <c r="AW30" s="1000"/>
      <c r="AX30" s="1000"/>
      <c r="AY30" s="1000"/>
      <c r="AZ30" s="1071" t="s">
        <v>484</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20200</v>
      </c>
      <c r="R31" s="1073"/>
      <c r="S31" s="1073"/>
      <c r="T31" s="1073"/>
      <c r="U31" s="1073"/>
      <c r="V31" s="1073">
        <v>19366</v>
      </c>
      <c r="W31" s="1073"/>
      <c r="X31" s="1073"/>
      <c r="Y31" s="1073"/>
      <c r="Z31" s="1073"/>
      <c r="AA31" s="1073">
        <v>835</v>
      </c>
      <c r="AB31" s="1073"/>
      <c r="AC31" s="1073"/>
      <c r="AD31" s="1073"/>
      <c r="AE31" s="1074"/>
      <c r="AF31" s="1048">
        <v>835</v>
      </c>
      <c r="AG31" s="1049"/>
      <c r="AH31" s="1049"/>
      <c r="AI31" s="1049"/>
      <c r="AJ31" s="1050"/>
      <c r="AK31" s="1009">
        <v>2842</v>
      </c>
      <c r="AL31" s="1000"/>
      <c r="AM31" s="1000"/>
      <c r="AN31" s="1000"/>
      <c r="AO31" s="1000"/>
      <c r="AP31" s="1000" t="s">
        <v>484</v>
      </c>
      <c r="AQ31" s="1000"/>
      <c r="AR31" s="1000"/>
      <c r="AS31" s="1000"/>
      <c r="AT31" s="1000"/>
      <c r="AU31" s="1000" t="s">
        <v>484</v>
      </c>
      <c r="AV31" s="1000"/>
      <c r="AW31" s="1000"/>
      <c r="AX31" s="1000"/>
      <c r="AY31" s="1000"/>
      <c r="AZ31" s="1071" t="s">
        <v>484</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4371</v>
      </c>
      <c r="R32" s="1073"/>
      <c r="S32" s="1073"/>
      <c r="T32" s="1073"/>
      <c r="U32" s="1073"/>
      <c r="V32" s="1073">
        <v>3606</v>
      </c>
      <c r="W32" s="1073"/>
      <c r="X32" s="1073"/>
      <c r="Y32" s="1073"/>
      <c r="Z32" s="1073"/>
      <c r="AA32" s="1073">
        <v>765</v>
      </c>
      <c r="AB32" s="1073"/>
      <c r="AC32" s="1073"/>
      <c r="AD32" s="1073"/>
      <c r="AE32" s="1074"/>
      <c r="AF32" s="1048">
        <v>6773</v>
      </c>
      <c r="AG32" s="1049"/>
      <c r="AH32" s="1049"/>
      <c r="AI32" s="1049"/>
      <c r="AJ32" s="1050"/>
      <c r="AK32" s="1009">
        <v>87</v>
      </c>
      <c r="AL32" s="1000"/>
      <c r="AM32" s="1000"/>
      <c r="AN32" s="1000"/>
      <c r="AO32" s="1000"/>
      <c r="AP32" s="1000">
        <v>8645</v>
      </c>
      <c r="AQ32" s="1000"/>
      <c r="AR32" s="1000"/>
      <c r="AS32" s="1000"/>
      <c r="AT32" s="1000"/>
      <c r="AU32" s="1000">
        <v>553</v>
      </c>
      <c r="AV32" s="1000"/>
      <c r="AW32" s="1000"/>
      <c r="AX32" s="1000"/>
      <c r="AY32" s="1000"/>
      <c r="AZ32" s="1071" t="s">
        <v>484</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8495</v>
      </c>
      <c r="R33" s="1073"/>
      <c r="S33" s="1073"/>
      <c r="T33" s="1073"/>
      <c r="U33" s="1073"/>
      <c r="V33" s="1073">
        <v>7754</v>
      </c>
      <c r="W33" s="1073"/>
      <c r="X33" s="1073"/>
      <c r="Y33" s="1073"/>
      <c r="Z33" s="1073"/>
      <c r="AA33" s="1073">
        <v>741</v>
      </c>
      <c r="AB33" s="1073"/>
      <c r="AC33" s="1073"/>
      <c r="AD33" s="1073"/>
      <c r="AE33" s="1074"/>
      <c r="AF33" s="1048">
        <v>428</v>
      </c>
      <c r="AG33" s="1049"/>
      <c r="AH33" s="1049"/>
      <c r="AI33" s="1049"/>
      <c r="AJ33" s="1050"/>
      <c r="AK33" s="1009">
        <v>4861</v>
      </c>
      <c r="AL33" s="1000"/>
      <c r="AM33" s="1000"/>
      <c r="AN33" s="1000"/>
      <c r="AO33" s="1000"/>
      <c r="AP33" s="1000">
        <v>58774</v>
      </c>
      <c r="AQ33" s="1000"/>
      <c r="AR33" s="1000"/>
      <c r="AS33" s="1000"/>
      <c r="AT33" s="1000"/>
      <c r="AU33" s="1000">
        <v>40730</v>
      </c>
      <c r="AV33" s="1000"/>
      <c r="AW33" s="1000"/>
      <c r="AX33" s="1000"/>
      <c r="AY33" s="1000"/>
      <c r="AZ33" s="1071" t="s">
        <v>484</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387</v>
      </c>
      <c r="C34" s="1067"/>
      <c r="D34" s="1067"/>
      <c r="E34" s="1067"/>
      <c r="F34" s="1067"/>
      <c r="G34" s="1067"/>
      <c r="H34" s="1067"/>
      <c r="I34" s="1067"/>
      <c r="J34" s="1067"/>
      <c r="K34" s="1067"/>
      <c r="L34" s="1067"/>
      <c r="M34" s="1067"/>
      <c r="N34" s="1067"/>
      <c r="O34" s="1067"/>
      <c r="P34" s="1068"/>
      <c r="Q34" s="1072">
        <v>1525</v>
      </c>
      <c r="R34" s="1073"/>
      <c r="S34" s="1073"/>
      <c r="T34" s="1073"/>
      <c r="U34" s="1073"/>
      <c r="V34" s="1073">
        <v>1368</v>
      </c>
      <c r="W34" s="1073"/>
      <c r="X34" s="1073"/>
      <c r="Y34" s="1073"/>
      <c r="Z34" s="1073"/>
      <c r="AA34" s="1073">
        <v>157</v>
      </c>
      <c r="AB34" s="1073"/>
      <c r="AC34" s="1073"/>
      <c r="AD34" s="1073"/>
      <c r="AE34" s="1074"/>
      <c r="AF34" s="1048">
        <v>178</v>
      </c>
      <c r="AG34" s="1049"/>
      <c r="AH34" s="1049"/>
      <c r="AI34" s="1049"/>
      <c r="AJ34" s="1050"/>
      <c r="AK34" s="1009">
        <v>11</v>
      </c>
      <c r="AL34" s="1000"/>
      <c r="AM34" s="1000"/>
      <c r="AN34" s="1000"/>
      <c r="AO34" s="1000"/>
      <c r="AP34" s="1000">
        <v>3211</v>
      </c>
      <c r="AQ34" s="1000"/>
      <c r="AR34" s="1000"/>
      <c r="AS34" s="1000"/>
      <c r="AT34" s="1000"/>
      <c r="AU34" s="1000" t="s">
        <v>484</v>
      </c>
      <c r="AV34" s="1000"/>
      <c r="AW34" s="1000"/>
      <c r="AX34" s="1000"/>
      <c r="AY34" s="1000"/>
      <c r="AZ34" s="1071" t="s">
        <v>484</v>
      </c>
      <c r="BA34" s="1071"/>
      <c r="BB34" s="1071"/>
      <c r="BC34" s="1071"/>
      <c r="BD34" s="1071"/>
      <c r="BE34" s="1061" t="s">
        <v>385</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388</v>
      </c>
      <c r="C35" s="1067"/>
      <c r="D35" s="1067"/>
      <c r="E35" s="1067"/>
      <c r="F35" s="1067"/>
      <c r="G35" s="1067"/>
      <c r="H35" s="1067"/>
      <c r="I35" s="1067"/>
      <c r="J35" s="1067"/>
      <c r="K35" s="1067"/>
      <c r="L35" s="1067"/>
      <c r="M35" s="1067"/>
      <c r="N35" s="1067"/>
      <c r="O35" s="1067"/>
      <c r="P35" s="1068"/>
      <c r="Q35" s="1072">
        <v>1097</v>
      </c>
      <c r="R35" s="1073"/>
      <c r="S35" s="1073"/>
      <c r="T35" s="1073"/>
      <c r="U35" s="1073"/>
      <c r="V35" s="1073">
        <v>1081</v>
      </c>
      <c r="W35" s="1073"/>
      <c r="X35" s="1073"/>
      <c r="Y35" s="1073"/>
      <c r="Z35" s="1073"/>
      <c r="AA35" s="1073">
        <v>16</v>
      </c>
      <c r="AB35" s="1073"/>
      <c r="AC35" s="1073"/>
      <c r="AD35" s="1073"/>
      <c r="AE35" s="1074"/>
      <c r="AF35" s="1048">
        <v>303</v>
      </c>
      <c r="AG35" s="1049"/>
      <c r="AH35" s="1049"/>
      <c r="AI35" s="1049"/>
      <c r="AJ35" s="1050"/>
      <c r="AK35" s="1009">
        <v>311</v>
      </c>
      <c r="AL35" s="1000"/>
      <c r="AM35" s="1000"/>
      <c r="AN35" s="1000"/>
      <c r="AO35" s="1000"/>
      <c r="AP35" s="1000">
        <v>86</v>
      </c>
      <c r="AQ35" s="1000"/>
      <c r="AR35" s="1000"/>
      <c r="AS35" s="1000"/>
      <c r="AT35" s="1000"/>
      <c r="AU35" s="1000">
        <v>74</v>
      </c>
      <c r="AV35" s="1000"/>
      <c r="AW35" s="1000"/>
      <c r="AX35" s="1000"/>
      <c r="AY35" s="1000"/>
      <c r="AZ35" s="1071" t="s">
        <v>484</v>
      </c>
      <c r="BA35" s="1071"/>
      <c r="BB35" s="1071"/>
      <c r="BC35" s="1071"/>
      <c r="BD35" s="1071"/>
      <c r="BE35" s="1061" t="s">
        <v>385</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389</v>
      </c>
      <c r="C36" s="1067"/>
      <c r="D36" s="1067"/>
      <c r="E36" s="1067"/>
      <c r="F36" s="1067"/>
      <c r="G36" s="1067"/>
      <c r="H36" s="1067"/>
      <c r="I36" s="1067"/>
      <c r="J36" s="1067"/>
      <c r="K36" s="1067"/>
      <c r="L36" s="1067"/>
      <c r="M36" s="1067"/>
      <c r="N36" s="1067"/>
      <c r="O36" s="1067"/>
      <c r="P36" s="1068"/>
      <c r="Q36" s="1072">
        <v>10980</v>
      </c>
      <c r="R36" s="1073"/>
      <c r="S36" s="1073"/>
      <c r="T36" s="1073"/>
      <c r="U36" s="1073"/>
      <c r="V36" s="1073">
        <v>10974</v>
      </c>
      <c r="W36" s="1073"/>
      <c r="X36" s="1073"/>
      <c r="Y36" s="1073"/>
      <c r="Z36" s="1073"/>
      <c r="AA36" s="1073">
        <v>6</v>
      </c>
      <c r="AB36" s="1073"/>
      <c r="AC36" s="1073"/>
      <c r="AD36" s="1073"/>
      <c r="AE36" s="1074"/>
      <c r="AF36" s="1048">
        <v>1030</v>
      </c>
      <c r="AG36" s="1049"/>
      <c r="AH36" s="1049"/>
      <c r="AI36" s="1049"/>
      <c r="AJ36" s="1050"/>
      <c r="AK36" s="1009">
        <v>1895</v>
      </c>
      <c r="AL36" s="1000"/>
      <c r="AM36" s="1000"/>
      <c r="AN36" s="1000"/>
      <c r="AO36" s="1000"/>
      <c r="AP36" s="1000">
        <v>19907</v>
      </c>
      <c r="AQ36" s="1000"/>
      <c r="AR36" s="1000"/>
      <c r="AS36" s="1000"/>
      <c r="AT36" s="1000"/>
      <c r="AU36" s="1000">
        <v>12203</v>
      </c>
      <c r="AV36" s="1000"/>
      <c r="AW36" s="1000"/>
      <c r="AX36" s="1000"/>
      <c r="AY36" s="1000"/>
      <c r="AZ36" s="1071" t="s">
        <v>484</v>
      </c>
      <c r="BA36" s="1071"/>
      <c r="BB36" s="1071"/>
      <c r="BC36" s="1071"/>
      <c r="BD36" s="1071"/>
      <c r="BE36" s="1061" t="s">
        <v>385</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390</v>
      </c>
      <c r="C37" s="1067"/>
      <c r="D37" s="1067"/>
      <c r="E37" s="1067"/>
      <c r="F37" s="1067"/>
      <c r="G37" s="1067"/>
      <c r="H37" s="1067"/>
      <c r="I37" s="1067"/>
      <c r="J37" s="1067"/>
      <c r="K37" s="1067"/>
      <c r="L37" s="1067"/>
      <c r="M37" s="1067"/>
      <c r="N37" s="1067"/>
      <c r="O37" s="1067"/>
      <c r="P37" s="1068"/>
      <c r="Q37" s="1072">
        <v>2069</v>
      </c>
      <c r="R37" s="1073"/>
      <c r="S37" s="1073"/>
      <c r="T37" s="1073"/>
      <c r="U37" s="1073"/>
      <c r="V37" s="1073">
        <v>1876</v>
      </c>
      <c r="W37" s="1073"/>
      <c r="X37" s="1073"/>
      <c r="Y37" s="1073"/>
      <c r="Z37" s="1073"/>
      <c r="AA37" s="1073">
        <v>194</v>
      </c>
      <c r="AB37" s="1073"/>
      <c r="AC37" s="1073"/>
      <c r="AD37" s="1073"/>
      <c r="AE37" s="1074"/>
      <c r="AF37" s="1048">
        <v>193</v>
      </c>
      <c r="AG37" s="1049"/>
      <c r="AH37" s="1049"/>
      <c r="AI37" s="1049"/>
      <c r="AJ37" s="1050"/>
      <c r="AK37" s="1009">
        <v>690</v>
      </c>
      <c r="AL37" s="1000"/>
      <c r="AM37" s="1000"/>
      <c r="AN37" s="1000"/>
      <c r="AO37" s="1000"/>
      <c r="AP37" s="1000">
        <v>10658</v>
      </c>
      <c r="AQ37" s="1000"/>
      <c r="AR37" s="1000"/>
      <c r="AS37" s="1000"/>
      <c r="AT37" s="1000"/>
      <c r="AU37" s="1000">
        <v>8272</v>
      </c>
      <c r="AV37" s="1000"/>
      <c r="AW37" s="1000"/>
      <c r="AX37" s="1000"/>
      <c r="AY37" s="1000"/>
      <c r="AZ37" s="1071" t="s">
        <v>484</v>
      </c>
      <c r="BA37" s="1071"/>
      <c r="BB37" s="1071"/>
      <c r="BC37" s="1071"/>
      <c r="BD37" s="1071"/>
      <c r="BE37" s="1061" t="s">
        <v>391</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t="s">
        <v>392</v>
      </c>
      <c r="C38" s="1067"/>
      <c r="D38" s="1067"/>
      <c r="E38" s="1067"/>
      <c r="F38" s="1067"/>
      <c r="G38" s="1067"/>
      <c r="H38" s="1067"/>
      <c r="I38" s="1067"/>
      <c r="J38" s="1067"/>
      <c r="K38" s="1067"/>
      <c r="L38" s="1067"/>
      <c r="M38" s="1067"/>
      <c r="N38" s="1067"/>
      <c r="O38" s="1067"/>
      <c r="P38" s="1068"/>
      <c r="Q38" s="1072">
        <v>58</v>
      </c>
      <c r="R38" s="1073"/>
      <c r="S38" s="1073"/>
      <c r="T38" s="1073"/>
      <c r="U38" s="1073"/>
      <c r="V38" s="1073">
        <v>58</v>
      </c>
      <c r="W38" s="1073"/>
      <c r="X38" s="1073"/>
      <c r="Y38" s="1073"/>
      <c r="Z38" s="1073"/>
      <c r="AA38" s="1073" t="s">
        <v>484</v>
      </c>
      <c r="AB38" s="1073"/>
      <c r="AC38" s="1073"/>
      <c r="AD38" s="1073"/>
      <c r="AE38" s="1074"/>
      <c r="AF38" s="1048" t="s">
        <v>113</v>
      </c>
      <c r="AG38" s="1049"/>
      <c r="AH38" s="1049"/>
      <c r="AI38" s="1049"/>
      <c r="AJ38" s="1050"/>
      <c r="AK38" s="1009">
        <v>12</v>
      </c>
      <c r="AL38" s="1000"/>
      <c r="AM38" s="1000"/>
      <c r="AN38" s="1000"/>
      <c r="AO38" s="1000"/>
      <c r="AP38" s="1000" t="s">
        <v>484</v>
      </c>
      <c r="AQ38" s="1000"/>
      <c r="AR38" s="1000"/>
      <c r="AS38" s="1000"/>
      <c r="AT38" s="1000"/>
      <c r="AU38" s="1000" t="s">
        <v>484</v>
      </c>
      <c r="AV38" s="1000"/>
      <c r="AW38" s="1000"/>
      <c r="AX38" s="1000"/>
      <c r="AY38" s="1000"/>
      <c r="AZ38" s="1071" t="s">
        <v>484</v>
      </c>
      <c r="BA38" s="1071"/>
      <c r="BB38" s="1071"/>
      <c r="BC38" s="1071"/>
      <c r="BD38" s="1071"/>
      <c r="BE38" s="1061" t="s">
        <v>391</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10502</v>
      </c>
      <c r="AG63" s="988"/>
      <c r="AH63" s="988"/>
      <c r="AI63" s="988"/>
      <c r="AJ63" s="1059"/>
      <c r="AK63" s="1060"/>
      <c r="AL63" s="992"/>
      <c r="AM63" s="992"/>
      <c r="AN63" s="992"/>
      <c r="AO63" s="992"/>
      <c r="AP63" s="988">
        <v>101438</v>
      </c>
      <c r="AQ63" s="988"/>
      <c r="AR63" s="988"/>
      <c r="AS63" s="988"/>
      <c r="AT63" s="988"/>
      <c r="AU63" s="988">
        <v>61848</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396</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397</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543</v>
      </c>
      <c r="C68" s="1015"/>
      <c r="D68" s="1015"/>
      <c r="E68" s="1015"/>
      <c r="F68" s="1015"/>
      <c r="G68" s="1015"/>
      <c r="H68" s="1015"/>
      <c r="I68" s="1015"/>
      <c r="J68" s="1015"/>
      <c r="K68" s="1015"/>
      <c r="L68" s="1015"/>
      <c r="M68" s="1015"/>
      <c r="N68" s="1015"/>
      <c r="O68" s="1015"/>
      <c r="P68" s="1016"/>
      <c r="Q68" s="1017">
        <v>6316</v>
      </c>
      <c r="R68" s="1011"/>
      <c r="S68" s="1011"/>
      <c r="T68" s="1011"/>
      <c r="U68" s="1011"/>
      <c r="V68" s="1011">
        <v>6286</v>
      </c>
      <c r="W68" s="1011"/>
      <c r="X68" s="1011"/>
      <c r="Y68" s="1011"/>
      <c r="Z68" s="1011"/>
      <c r="AA68" s="1011">
        <v>30</v>
      </c>
      <c r="AB68" s="1011"/>
      <c r="AC68" s="1011"/>
      <c r="AD68" s="1011"/>
      <c r="AE68" s="1011"/>
      <c r="AF68" s="1011">
        <v>30</v>
      </c>
      <c r="AG68" s="1011"/>
      <c r="AH68" s="1011"/>
      <c r="AI68" s="1011"/>
      <c r="AJ68" s="1011"/>
      <c r="AK68" s="1011">
        <v>171</v>
      </c>
      <c r="AL68" s="1011"/>
      <c r="AM68" s="1011"/>
      <c r="AN68" s="1011"/>
      <c r="AO68" s="1011"/>
      <c r="AP68" s="1011" t="s">
        <v>484</v>
      </c>
      <c r="AQ68" s="1011"/>
      <c r="AR68" s="1011"/>
      <c r="AS68" s="1011"/>
      <c r="AT68" s="1011"/>
      <c r="AU68" s="1011" t="s">
        <v>484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544</v>
      </c>
      <c r="C69" s="1004"/>
      <c r="D69" s="1004"/>
      <c r="E69" s="1004"/>
      <c r="F69" s="1004"/>
      <c r="G69" s="1004"/>
      <c r="H69" s="1004"/>
      <c r="I69" s="1004"/>
      <c r="J69" s="1004"/>
      <c r="K69" s="1004"/>
      <c r="L69" s="1004"/>
      <c r="M69" s="1004"/>
      <c r="N69" s="1004"/>
      <c r="O69" s="1004"/>
      <c r="P69" s="1005"/>
      <c r="Q69" s="1006">
        <v>290</v>
      </c>
      <c r="R69" s="1000"/>
      <c r="S69" s="1000"/>
      <c r="T69" s="1000"/>
      <c r="U69" s="1000"/>
      <c r="V69" s="1000">
        <v>253</v>
      </c>
      <c r="W69" s="1000"/>
      <c r="X69" s="1000"/>
      <c r="Y69" s="1000"/>
      <c r="Z69" s="1000"/>
      <c r="AA69" s="1000">
        <v>37</v>
      </c>
      <c r="AB69" s="1000"/>
      <c r="AC69" s="1000"/>
      <c r="AD69" s="1000"/>
      <c r="AE69" s="1000"/>
      <c r="AF69" s="1000">
        <v>37</v>
      </c>
      <c r="AG69" s="1000"/>
      <c r="AH69" s="1000"/>
      <c r="AI69" s="1000"/>
      <c r="AJ69" s="1000"/>
      <c r="AK69" s="1000">
        <v>26</v>
      </c>
      <c r="AL69" s="1000"/>
      <c r="AM69" s="1000"/>
      <c r="AN69" s="1000"/>
      <c r="AO69" s="1000"/>
      <c r="AP69" s="1000" t="s">
        <v>484</v>
      </c>
      <c r="AQ69" s="1000"/>
      <c r="AR69" s="1000"/>
      <c r="AS69" s="1000"/>
      <c r="AT69" s="1000"/>
      <c r="AU69" s="1000" t="s">
        <v>484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545</v>
      </c>
      <c r="C70" s="1004"/>
      <c r="D70" s="1004"/>
      <c r="E70" s="1004"/>
      <c r="F70" s="1004"/>
      <c r="G70" s="1004"/>
      <c r="H70" s="1004"/>
      <c r="I70" s="1004"/>
      <c r="J70" s="1004"/>
      <c r="K70" s="1004"/>
      <c r="L70" s="1004"/>
      <c r="M70" s="1004"/>
      <c r="N70" s="1004"/>
      <c r="O70" s="1004"/>
      <c r="P70" s="1005"/>
      <c r="Q70" s="1006">
        <v>110694</v>
      </c>
      <c r="R70" s="1000"/>
      <c r="S70" s="1000"/>
      <c r="T70" s="1000"/>
      <c r="U70" s="1000"/>
      <c r="V70" s="1000">
        <v>107375</v>
      </c>
      <c r="W70" s="1000"/>
      <c r="X70" s="1000"/>
      <c r="Y70" s="1000"/>
      <c r="Z70" s="1000"/>
      <c r="AA70" s="1000">
        <v>3318</v>
      </c>
      <c r="AB70" s="1000"/>
      <c r="AC70" s="1000"/>
      <c r="AD70" s="1000"/>
      <c r="AE70" s="1000"/>
      <c r="AF70" s="1000">
        <v>3318</v>
      </c>
      <c r="AG70" s="1000"/>
      <c r="AH70" s="1000"/>
      <c r="AI70" s="1000"/>
      <c r="AJ70" s="1000"/>
      <c r="AK70" s="1000" t="s">
        <v>484</v>
      </c>
      <c r="AL70" s="1000"/>
      <c r="AM70" s="1000"/>
      <c r="AN70" s="1000"/>
      <c r="AO70" s="1000"/>
      <c r="AP70" s="1000" t="s">
        <v>484</v>
      </c>
      <c r="AQ70" s="1000"/>
      <c r="AR70" s="1000"/>
      <c r="AS70" s="1000"/>
      <c r="AT70" s="1000"/>
      <c r="AU70" s="1000" t="s">
        <v>484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546</v>
      </c>
      <c r="C71" s="1004"/>
      <c r="D71" s="1004"/>
      <c r="E71" s="1004"/>
      <c r="F71" s="1004"/>
      <c r="G71" s="1004"/>
      <c r="H71" s="1004"/>
      <c r="I71" s="1004"/>
      <c r="J71" s="1004"/>
      <c r="K71" s="1004"/>
      <c r="L71" s="1004"/>
      <c r="M71" s="1004"/>
      <c r="N71" s="1004"/>
      <c r="O71" s="1004"/>
      <c r="P71" s="1005"/>
      <c r="Q71" s="1006">
        <v>744</v>
      </c>
      <c r="R71" s="1000"/>
      <c r="S71" s="1000"/>
      <c r="T71" s="1000"/>
      <c r="U71" s="1000"/>
      <c r="V71" s="1000">
        <v>674</v>
      </c>
      <c r="W71" s="1000"/>
      <c r="X71" s="1000"/>
      <c r="Y71" s="1000"/>
      <c r="Z71" s="1000"/>
      <c r="AA71" s="1000">
        <v>70</v>
      </c>
      <c r="AB71" s="1000"/>
      <c r="AC71" s="1000"/>
      <c r="AD71" s="1000"/>
      <c r="AE71" s="1000"/>
      <c r="AF71" s="1000">
        <v>307</v>
      </c>
      <c r="AG71" s="1000"/>
      <c r="AH71" s="1000"/>
      <c r="AI71" s="1000"/>
      <c r="AJ71" s="1000"/>
      <c r="AK71" s="1000">
        <v>56</v>
      </c>
      <c r="AL71" s="1000"/>
      <c r="AM71" s="1000"/>
      <c r="AN71" s="1000"/>
      <c r="AO71" s="1000"/>
      <c r="AP71" s="1000">
        <v>3929</v>
      </c>
      <c r="AQ71" s="1000"/>
      <c r="AR71" s="1000"/>
      <c r="AS71" s="1000"/>
      <c r="AT71" s="1000"/>
      <c r="AU71" s="1000">
        <v>542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547</v>
      </c>
      <c r="C72" s="1004"/>
      <c r="D72" s="1004"/>
      <c r="E72" s="1004"/>
      <c r="F72" s="1004"/>
      <c r="G72" s="1004"/>
      <c r="H72" s="1004"/>
      <c r="I72" s="1004"/>
      <c r="J72" s="1004"/>
      <c r="K72" s="1004"/>
      <c r="L72" s="1004"/>
      <c r="M72" s="1004"/>
      <c r="N72" s="1004"/>
      <c r="O72" s="1004"/>
      <c r="P72" s="1005"/>
      <c r="Q72" s="1006">
        <v>69</v>
      </c>
      <c r="R72" s="1000"/>
      <c r="S72" s="1000"/>
      <c r="T72" s="1000"/>
      <c r="U72" s="1000"/>
      <c r="V72" s="1000">
        <v>65</v>
      </c>
      <c r="W72" s="1000"/>
      <c r="X72" s="1000"/>
      <c r="Y72" s="1000"/>
      <c r="Z72" s="1000"/>
      <c r="AA72" s="1000">
        <v>4</v>
      </c>
      <c r="AB72" s="1000"/>
      <c r="AC72" s="1000"/>
      <c r="AD72" s="1000"/>
      <c r="AE72" s="1000"/>
      <c r="AF72" s="1000">
        <v>4</v>
      </c>
      <c r="AG72" s="1000"/>
      <c r="AH72" s="1000"/>
      <c r="AI72" s="1000"/>
      <c r="AJ72" s="1000"/>
      <c r="AK72" s="1000" t="s">
        <v>484</v>
      </c>
      <c r="AL72" s="1000"/>
      <c r="AM72" s="1000"/>
      <c r="AN72" s="1000"/>
      <c r="AO72" s="1000"/>
      <c r="AP72" s="1000">
        <v>53</v>
      </c>
      <c r="AQ72" s="1000"/>
      <c r="AR72" s="1000"/>
      <c r="AS72" s="1000"/>
      <c r="AT72" s="1000"/>
      <c r="AU72" s="1000">
        <v>20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3696</v>
      </c>
      <c r="AG88" s="988"/>
      <c r="AH88" s="988"/>
      <c r="AI88" s="988"/>
      <c r="AJ88" s="988"/>
      <c r="AK88" s="992"/>
      <c r="AL88" s="992"/>
      <c r="AM88" s="992"/>
      <c r="AN88" s="992"/>
      <c r="AO88" s="992"/>
      <c r="AP88" s="988">
        <v>3982</v>
      </c>
      <c r="AQ88" s="988"/>
      <c r="AR88" s="988"/>
      <c r="AS88" s="988"/>
      <c r="AT88" s="988"/>
      <c r="AU88" s="988">
        <v>562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350</v>
      </c>
      <c r="CS102" s="980"/>
      <c r="CT102" s="980"/>
      <c r="CU102" s="980"/>
      <c r="CV102" s="981"/>
      <c r="CW102" s="979">
        <v>133</v>
      </c>
      <c r="CX102" s="980"/>
      <c r="CY102" s="980"/>
      <c r="CZ102" s="980"/>
      <c r="DA102" s="981"/>
      <c r="DB102" s="979">
        <v>205</v>
      </c>
      <c r="DC102" s="980"/>
      <c r="DD102" s="980"/>
      <c r="DE102" s="980"/>
      <c r="DF102" s="981"/>
      <c r="DG102" s="979" t="s">
        <v>484</v>
      </c>
      <c r="DH102" s="980"/>
      <c r="DI102" s="980"/>
      <c r="DJ102" s="980"/>
      <c r="DK102" s="981"/>
      <c r="DL102" s="979">
        <v>4133</v>
      </c>
      <c r="DM102" s="980"/>
      <c r="DN102" s="980"/>
      <c r="DO102" s="980"/>
      <c r="DP102" s="981"/>
      <c r="DQ102" s="979">
        <v>231</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287</v>
      </c>
      <c r="AG109" s="923"/>
      <c r="AH109" s="923"/>
      <c r="AI109" s="923"/>
      <c r="AJ109" s="924"/>
      <c r="AK109" s="925" t="s">
        <v>286</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287</v>
      </c>
      <c r="BW109" s="923"/>
      <c r="BX109" s="923"/>
      <c r="BY109" s="923"/>
      <c r="BZ109" s="924"/>
      <c r="CA109" s="925" t="s">
        <v>286</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287</v>
      </c>
      <c r="DM109" s="923"/>
      <c r="DN109" s="923"/>
      <c r="DO109" s="923"/>
      <c r="DP109" s="924"/>
      <c r="DQ109" s="925" t="s">
        <v>286</v>
      </c>
      <c r="DR109" s="923"/>
      <c r="DS109" s="923"/>
      <c r="DT109" s="923"/>
      <c r="DU109" s="924"/>
      <c r="DV109" s="925" t="s">
        <v>408</v>
      </c>
      <c r="DW109" s="923"/>
      <c r="DX109" s="923"/>
      <c r="DY109" s="923"/>
      <c r="DZ109" s="954"/>
    </row>
    <row r="110" spans="1:131" s="199" customFormat="1" ht="26.25" customHeight="1" x14ac:dyDescent="0.15">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14494853</v>
      </c>
      <c r="AB110" s="916"/>
      <c r="AC110" s="916"/>
      <c r="AD110" s="916"/>
      <c r="AE110" s="917"/>
      <c r="AF110" s="918">
        <v>13967840</v>
      </c>
      <c r="AG110" s="916"/>
      <c r="AH110" s="916"/>
      <c r="AI110" s="916"/>
      <c r="AJ110" s="917"/>
      <c r="AK110" s="918">
        <v>13465936</v>
      </c>
      <c r="AL110" s="916"/>
      <c r="AM110" s="916"/>
      <c r="AN110" s="916"/>
      <c r="AO110" s="917"/>
      <c r="AP110" s="919">
        <v>30.9</v>
      </c>
      <c r="AQ110" s="920"/>
      <c r="AR110" s="920"/>
      <c r="AS110" s="920"/>
      <c r="AT110" s="921"/>
      <c r="AU110" s="955" t="s">
        <v>61</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126507418</v>
      </c>
      <c r="BR110" s="863"/>
      <c r="BS110" s="863"/>
      <c r="BT110" s="863"/>
      <c r="BU110" s="863"/>
      <c r="BV110" s="863">
        <v>124755539</v>
      </c>
      <c r="BW110" s="863"/>
      <c r="BX110" s="863"/>
      <c r="BY110" s="863"/>
      <c r="BZ110" s="863"/>
      <c r="CA110" s="863">
        <v>120552403</v>
      </c>
      <c r="CB110" s="863"/>
      <c r="CC110" s="863"/>
      <c r="CD110" s="863"/>
      <c r="CE110" s="863"/>
      <c r="CF110" s="887">
        <v>277</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223270</v>
      </c>
      <c r="DH110" s="863"/>
      <c r="DI110" s="863"/>
      <c r="DJ110" s="863"/>
      <c r="DK110" s="863"/>
      <c r="DL110" s="863">
        <v>211303</v>
      </c>
      <c r="DM110" s="863"/>
      <c r="DN110" s="863"/>
      <c r="DO110" s="863"/>
      <c r="DP110" s="863"/>
      <c r="DQ110" s="863">
        <v>199039</v>
      </c>
      <c r="DR110" s="863"/>
      <c r="DS110" s="863"/>
      <c r="DT110" s="863"/>
      <c r="DU110" s="863"/>
      <c r="DV110" s="864">
        <v>0.5</v>
      </c>
      <c r="DW110" s="864"/>
      <c r="DX110" s="864"/>
      <c r="DY110" s="864"/>
      <c r="DZ110" s="865"/>
    </row>
    <row r="111" spans="1:131" s="199" customFormat="1" ht="26.25" customHeight="1" x14ac:dyDescent="0.15">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v>5531430</v>
      </c>
      <c r="BR111" s="835"/>
      <c r="BS111" s="835"/>
      <c r="BT111" s="835"/>
      <c r="BU111" s="835"/>
      <c r="BV111" s="835">
        <v>4577909</v>
      </c>
      <c r="BW111" s="835"/>
      <c r="BX111" s="835"/>
      <c r="BY111" s="835"/>
      <c r="BZ111" s="835"/>
      <c r="CA111" s="835">
        <v>3620036</v>
      </c>
      <c r="CB111" s="835"/>
      <c r="CC111" s="835"/>
      <c r="CD111" s="835"/>
      <c r="CE111" s="835"/>
      <c r="CF111" s="896">
        <v>8.3000000000000007</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20000</v>
      </c>
      <c r="AB112" s="798"/>
      <c r="AC112" s="798"/>
      <c r="AD112" s="798"/>
      <c r="AE112" s="799"/>
      <c r="AF112" s="800">
        <v>10000</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68038862</v>
      </c>
      <c r="BR112" s="835"/>
      <c r="BS112" s="835"/>
      <c r="BT112" s="835"/>
      <c r="BU112" s="835"/>
      <c r="BV112" s="835">
        <v>63866859</v>
      </c>
      <c r="BW112" s="835"/>
      <c r="BX112" s="835"/>
      <c r="BY112" s="835"/>
      <c r="BZ112" s="835"/>
      <c r="CA112" s="835">
        <v>61848338</v>
      </c>
      <c r="CB112" s="835"/>
      <c r="CC112" s="835"/>
      <c r="CD112" s="835"/>
      <c r="CE112" s="835"/>
      <c r="CF112" s="896">
        <v>142.1</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6038528</v>
      </c>
      <c r="AB113" s="944"/>
      <c r="AC113" s="944"/>
      <c r="AD113" s="944"/>
      <c r="AE113" s="945"/>
      <c r="AF113" s="946">
        <v>6009781</v>
      </c>
      <c r="AG113" s="944"/>
      <c r="AH113" s="944"/>
      <c r="AI113" s="944"/>
      <c r="AJ113" s="945"/>
      <c r="AK113" s="946">
        <v>5933473</v>
      </c>
      <c r="AL113" s="944"/>
      <c r="AM113" s="944"/>
      <c r="AN113" s="944"/>
      <c r="AO113" s="945"/>
      <c r="AP113" s="947">
        <v>13.6</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623854</v>
      </c>
      <c r="BR113" s="835"/>
      <c r="BS113" s="835"/>
      <c r="BT113" s="835"/>
      <c r="BU113" s="835"/>
      <c r="BV113" s="835">
        <v>593960</v>
      </c>
      <c r="BW113" s="835"/>
      <c r="BX113" s="835"/>
      <c r="BY113" s="835"/>
      <c r="BZ113" s="835"/>
      <c r="CA113" s="835">
        <v>561611</v>
      </c>
      <c r="CB113" s="835"/>
      <c r="CC113" s="835"/>
      <c r="CD113" s="835"/>
      <c r="CE113" s="835"/>
      <c r="CF113" s="896">
        <v>1.3</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32559</v>
      </c>
      <c r="AB114" s="798"/>
      <c r="AC114" s="798"/>
      <c r="AD114" s="798"/>
      <c r="AE114" s="799"/>
      <c r="AF114" s="800">
        <v>33703</v>
      </c>
      <c r="AG114" s="798"/>
      <c r="AH114" s="798"/>
      <c r="AI114" s="798"/>
      <c r="AJ114" s="799"/>
      <c r="AK114" s="800">
        <v>34698</v>
      </c>
      <c r="AL114" s="798"/>
      <c r="AM114" s="798"/>
      <c r="AN114" s="798"/>
      <c r="AO114" s="799"/>
      <c r="AP114" s="845">
        <v>0.1</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15112854</v>
      </c>
      <c r="BR114" s="835"/>
      <c r="BS114" s="835"/>
      <c r="BT114" s="835"/>
      <c r="BU114" s="835"/>
      <c r="BV114" s="835">
        <v>14563860</v>
      </c>
      <c r="BW114" s="835"/>
      <c r="BX114" s="835"/>
      <c r="BY114" s="835"/>
      <c r="BZ114" s="835"/>
      <c r="CA114" s="835">
        <v>14301859</v>
      </c>
      <c r="CB114" s="835"/>
      <c r="CC114" s="835"/>
      <c r="CD114" s="835"/>
      <c r="CE114" s="835"/>
      <c r="CF114" s="896">
        <v>32.9</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644248</v>
      </c>
      <c r="AB115" s="944"/>
      <c r="AC115" s="944"/>
      <c r="AD115" s="944"/>
      <c r="AE115" s="945"/>
      <c r="AF115" s="946">
        <v>619833</v>
      </c>
      <c r="AG115" s="944"/>
      <c r="AH115" s="944"/>
      <c r="AI115" s="944"/>
      <c r="AJ115" s="945"/>
      <c r="AK115" s="946">
        <v>591366</v>
      </c>
      <c r="AL115" s="944"/>
      <c r="AM115" s="944"/>
      <c r="AN115" s="944"/>
      <c r="AO115" s="945"/>
      <c r="AP115" s="947">
        <v>1.4</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v>291183</v>
      </c>
      <c r="BR115" s="835"/>
      <c r="BS115" s="835"/>
      <c r="BT115" s="835"/>
      <c r="BU115" s="835"/>
      <c r="BV115" s="835">
        <v>261566</v>
      </c>
      <c r="BW115" s="835"/>
      <c r="BX115" s="835"/>
      <c r="BY115" s="835"/>
      <c r="BZ115" s="835"/>
      <c r="CA115" s="835">
        <v>231479</v>
      </c>
      <c r="CB115" s="835"/>
      <c r="CC115" s="835"/>
      <c r="CD115" s="835"/>
      <c r="CE115" s="835"/>
      <c r="CF115" s="896">
        <v>0.5</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3631265</v>
      </c>
      <c r="DH115" s="798"/>
      <c r="DI115" s="798"/>
      <c r="DJ115" s="798"/>
      <c r="DK115" s="799"/>
      <c r="DL115" s="800">
        <v>3114791</v>
      </c>
      <c r="DM115" s="798"/>
      <c r="DN115" s="798"/>
      <c r="DO115" s="798"/>
      <c r="DP115" s="799"/>
      <c r="DQ115" s="800">
        <v>2570066</v>
      </c>
      <c r="DR115" s="798"/>
      <c r="DS115" s="798"/>
      <c r="DT115" s="798"/>
      <c r="DU115" s="799"/>
      <c r="DV115" s="845">
        <v>5.9</v>
      </c>
      <c r="DW115" s="846"/>
      <c r="DX115" s="846"/>
      <c r="DY115" s="846"/>
      <c r="DZ115" s="847"/>
    </row>
    <row r="116" spans="1:130" s="199" customFormat="1" ht="26.25" customHeight="1" x14ac:dyDescent="0.15">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v>88</v>
      </c>
      <c r="AL116" s="798"/>
      <c r="AM116" s="798"/>
      <c r="AN116" s="798"/>
      <c r="AO116" s="799"/>
      <c r="AP116" s="845">
        <v>0</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234173</v>
      </c>
      <c r="DH116" s="798"/>
      <c r="DI116" s="798"/>
      <c r="DJ116" s="798"/>
      <c r="DK116" s="799"/>
      <c r="DL116" s="800">
        <v>190220</v>
      </c>
      <c r="DM116" s="798"/>
      <c r="DN116" s="798"/>
      <c r="DO116" s="798"/>
      <c r="DP116" s="799"/>
      <c r="DQ116" s="800">
        <v>147229</v>
      </c>
      <c r="DR116" s="798"/>
      <c r="DS116" s="798"/>
      <c r="DT116" s="798"/>
      <c r="DU116" s="799"/>
      <c r="DV116" s="845">
        <v>0.3</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21230188</v>
      </c>
      <c r="AB117" s="930"/>
      <c r="AC117" s="930"/>
      <c r="AD117" s="930"/>
      <c r="AE117" s="931"/>
      <c r="AF117" s="932">
        <v>20641157</v>
      </c>
      <c r="AG117" s="930"/>
      <c r="AH117" s="930"/>
      <c r="AI117" s="930"/>
      <c r="AJ117" s="931"/>
      <c r="AK117" s="932">
        <v>20025561</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435</v>
      </c>
      <c r="BR117" s="835"/>
      <c r="BS117" s="835"/>
      <c r="BT117" s="835"/>
      <c r="BU117" s="835"/>
      <c r="BV117" s="835" t="s">
        <v>435</v>
      </c>
      <c r="BW117" s="835"/>
      <c r="BX117" s="835"/>
      <c r="BY117" s="835"/>
      <c r="BZ117" s="835"/>
      <c r="CA117" s="835" t="s">
        <v>435</v>
      </c>
      <c r="CB117" s="835"/>
      <c r="CC117" s="835"/>
      <c r="CD117" s="835"/>
      <c r="CE117" s="835"/>
      <c r="CF117" s="896" t="s">
        <v>435</v>
      </c>
      <c r="CG117" s="897"/>
      <c r="CH117" s="897"/>
      <c r="CI117" s="897"/>
      <c r="CJ117" s="897"/>
      <c r="CK117" s="952"/>
      <c r="CL117" s="839"/>
      <c r="CM117" s="842" t="s">
        <v>436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435</v>
      </c>
      <c r="DH117" s="798"/>
      <c r="DI117" s="798"/>
      <c r="DJ117" s="798"/>
      <c r="DK117" s="799"/>
      <c r="DL117" s="800" t="s">
        <v>435</v>
      </c>
      <c r="DM117" s="798"/>
      <c r="DN117" s="798"/>
      <c r="DO117" s="798"/>
      <c r="DP117" s="799"/>
      <c r="DQ117" s="800" t="s">
        <v>435</v>
      </c>
      <c r="DR117" s="798"/>
      <c r="DS117" s="798"/>
      <c r="DT117" s="798"/>
      <c r="DU117" s="799"/>
      <c r="DV117" s="845" t="s">
        <v>435</v>
      </c>
      <c r="DW117" s="846"/>
      <c r="DX117" s="846"/>
      <c r="DY117" s="846"/>
      <c r="DZ117" s="847"/>
    </row>
    <row r="118" spans="1:130" s="199" customFormat="1" ht="26.25" customHeight="1" x14ac:dyDescent="0.15">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287</v>
      </c>
      <c r="AG118" s="923"/>
      <c r="AH118" s="923"/>
      <c r="AI118" s="923"/>
      <c r="AJ118" s="924"/>
      <c r="AK118" s="925" t="s">
        <v>286</v>
      </c>
      <c r="AL118" s="923"/>
      <c r="AM118" s="923"/>
      <c r="AN118" s="923"/>
      <c r="AO118" s="924"/>
      <c r="AP118" s="926" t="s">
        <v>408</v>
      </c>
      <c r="AQ118" s="927"/>
      <c r="AR118" s="927"/>
      <c r="AS118" s="927"/>
      <c r="AT118" s="928"/>
      <c r="AU118" s="957"/>
      <c r="AV118" s="958"/>
      <c r="AW118" s="958"/>
      <c r="AX118" s="958"/>
      <c r="AY118" s="958"/>
      <c r="AZ118" s="900" t="s">
        <v>437</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11678</v>
      </c>
      <c r="AB119" s="916"/>
      <c r="AC119" s="916"/>
      <c r="AD119" s="916"/>
      <c r="AE119" s="917"/>
      <c r="AF119" s="918">
        <v>11967</v>
      </c>
      <c r="AG119" s="916"/>
      <c r="AH119" s="916"/>
      <c r="AI119" s="916"/>
      <c r="AJ119" s="917"/>
      <c r="AK119" s="918">
        <v>12264</v>
      </c>
      <c r="AL119" s="916"/>
      <c r="AM119" s="916"/>
      <c r="AN119" s="916"/>
      <c r="AO119" s="917"/>
      <c r="AP119" s="919">
        <v>0</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439</v>
      </c>
      <c r="BP119" s="899"/>
      <c r="BQ119" s="903">
        <v>216105601</v>
      </c>
      <c r="BR119" s="866"/>
      <c r="BS119" s="866"/>
      <c r="BT119" s="866"/>
      <c r="BU119" s="866"/>
      <c r="BV119" s="866">
        <v>208619693</v>
      </c>
      <c r="BW119" s="866"/>
      <c r="BX119" s="866"/>
      <c r="BY119" s="866"/>
      <c r="BZ119" s="866"/>
      <c r="CA119" s="866">
        <v>201115726</v>
      </c>
      <c r="CB119" s="866"/>
      <c r="CC119" s="866"/>
      <c r="CD119" s="866"/>
      <c r="CE119" s="866"/>
      <c r="CF119" s="764"/>
      <c r="CG119" s="765"/>
      <c r="CH119" s="765"/>
      <c r="CI119" s="765"/>
      <c r="CJ119" s="855"/>
      <c r="CK119" s="953"/>
      <c r="CL119" s="841"/>
      <c r="CM119" s="859" t="s">
        <v>440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1442722</v>
      </c>
      <c r="DH119" s="781"/>
      <c r="DI119" s="781"/>
      <c r="DJ119" s="781"/>
      <c r="DK119" s="782"/>
      <c r="DL119" s="783">
        <v>1061595</v>
      </c>
      <c r="DM119" s="781"/>
      <c r="DN119" s="781"/>
      <c r="DO119" s="781"/>
      <c r="DP119" s="782"/>
      <c r="DQ119" s="783">
        <v>703702</v>
      </c>
      <c r="DR119" s="781"/>
      <c r="DS119" s="781"/>
      <c r="DT119" s="781"/>
      <c r="DU119" s="782"/>
      <c r="DV119" s="869">
        <v>1.6</v>
      </c>
      <c r="DW119" s="870"/>
      <c r="DX119" s="870"/>
      <c r="DY119" s="870"/>
      <c r="DZ119" s="871"/>
    </row>
    <row r="120" spans="1:130" s="199" customFormat="1" ht="26.25" customHeight="1" x14ac:dyDescent="0.15">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441</v>
      </c>
      <c r="AV120" s="905"/>
      <c r="AW120" s="905"/>
      <c r="AX120" s="905"/>
      <c r="AY120" s="906"/>
      <c r="AZ120" s="881" t="s">
        <v>442</v>
      </c>
      <c r="BA120" s="826"/>
      <c r="BB120" s="826"/>
      <c r="BC120" s="826"/>
      <c r="BD120" s="826"/>
      <c r="BE120" s="826"/>
      <c r="BF120" s="826"/>
      <c r="BG120" s="826"/>
      <c r="BH120" s="826"/>
      <c r="BI120" s="826"/>
      <c r="BJ120" s="826"/>
      <c r="BK120" s="826"/>
      <c r="BL120" s="826"/>
      <c r="BM120" s="826"/>
      <c r="BN120" s="826"/>
      <c r="BO120" s="826"/>
      <c r="BP120" s="827"/>
      <c r="BQ120" s="882">
        <v>13282229</v>
      </c>
      <c r="BR120" s="863"/>
      <c r="BS120" s="863"/>
      <c r="BT120" s="863"/>
      <c r="BU120" s="863"/>
      <c r="BV120" s="863">
        <v>13136745</v>
      </c>
      <c r="BW120" s="863"/>
      <c r="BX120" s="863"/>
      <c r="BY120" s="863"/>
      <c r="BZ120" s="863"/>
      <c r="CA120" s="863">
        <v>13292121</v>
      </c>
      <c r="CB120" s="863"/>
      <c r="CC120" s="863"/>
      <c r="CD120" s="863"/>
      <c r="CE120" s="863"/>
      <c r="CF120" s="887">
        <v>30.5</v>
      </c>
      <c r="CG120" s="888"/>
      <c r="CH120" s="888"/>
      <c r="CI120" s="888"/>
      <c r="CJ120" s="888"/>
      <c r="CK120" s="889" t="s">
        <v>443</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47932991</v>
      </c>
      <c r="DH120" s="863"/>
      <c r="DI120" s="863"/>
      <c r="DJ120" s="863"/>
      <c r="DK120" s="863"/>
      <c r="DL120" s="863">
        <v>43716241</v>
      </c>
      <c r="DM120" s="863"/>
      <c r="DN120" s="863"/>
      <c r="DO120" s="863"/>
      <c r="DP120" s="863"/>
      <c r="DQ120" s="863">
        <v>40730201</v>
      </c>
      <c r="DR120" s="863"/>
      <c r="DS120" s="863"/>
      <c r="DT120" s="863"/>
      <c r="DU120" s="863"/>
      <c r="DV120" s="864">
        <v>93.6</v>
      </c>
      <c r="DW120" s="864"/>
      <c r="DX120" s="864"/>
      <c r="DY120" s="864"/>
      <c r="DZ120" s="865"/>
    </row>
    <row r="121" spans="1:130" s="199" customFormat="1" ht="26.25" customHeight="1" x14ac:dyDescent="0.15">
      <c r="A121" s="838"/>
      <c r="B121" s="839"/>
      <c r="C121" s="884" t="s">
        <v>444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445</v>
      </c>
      <c r="BA121" s="768"/>
      <c r="BB121" s="768"/>
      <c r="BC121" s="768"/>
      <c r="BD121" s="768"/>
      <c r="BE121" s="768"/>
      <c r="BF121" s="768"/>
      <c r="BG121" s="768"/>
      <c r="BH121" s="768"/>
      <c r="BI121" s="768"/>
      <c r="BJ121" s="768"/>
      <c r="BK121" s="768"/>
      <c r="BL121" s="768"/>
      <c r="BM121" s="768"/>
      <c r="BN121" s="768"/>
      <c r="BO121" s="768"/>
      <c r="BP121" s="769"/>
      <c r="BQ121" s="834">
        <v>12496403</v>
      </c>
      <c r="BR121" s="835"/>
      <c r="BS121" s="835"/>
      <c r="BT121" s="835"/>
      <c r="BU121" s="835"/>
      <c r="BV121" s="835">
        <v>11752627</v>
      </c>
      <c r="BW121" s="835"/>
      <c r="BX121" s="835"/>
      <c r="BY121" s="835"/>
      <c r="BZ121" s="835"/>
      <c r="CA121" s="835">
        <v>11169597</v>
      </c>
      <c r="CB121" s="835"/>
      <c r="CC121" s="835"/>
      <c r="CD121" s="835"/>
      <c r="CE121" s="835"/>
      <c r="CF121" s="896">
        <v>25.7</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11486399</v>
      </c>
      <c r="DH121" s="835"/>
      <c r="DI121" s="835"/>
      <c r="DJ121" s="835"/>
      <c r="DK121" s="835"/>
      <c r="DL121" s="835">
        <v>11396286</v>
      </c>
      <c r="DM121" s="835"/>
      <c r="DN121" s="835"/>
      <c r="DO121" s="835"/>
      <c r="DP121" s="835"/>
      <c r="DQ121" s="835">
        <v>12203202</v>
      </c>
      <c r="DR121" s="835"/>
      <c r="DS121" s="835"/>
      <c r="DT121" s="835"/>
      <c r="DU121" s="835"/>
      <c r="DV121" s="812">
        <v>28</v>
      </c>
      <c r="DW121" s="812"/>
      <c r="DX121" s="812"/>
      <c r="DY121" s="812"/>
      <c r="DZ121" s="813"/>
    </row>
    <row r="122" spans="1:130" s="199" customFormat="1" ht="26.25" customHeight="1" x14ac:dyDescent="0.15">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446</v>
      </c>
      <c r="BA122" s="901"/>
      <c r="BB122" s="901"/>
      <c r="BC122" s="901"/>
      <c r="BD122" s="901"/>
      <c r="BE122" s="901"/>
      <c r="BF122" s="901"/>
      <c r="BG122" s="901"/>
      <c r="BH122" s="901"/>
      <c r="BI122" s="901"/>
      <c r="BJ122" s="901"/>
      <c r="BK122" s="901"/>
      <c r="BL122" s="901"/>
      <c r="BM122" s="901"/>
      <c r="BN122" s="901"/>
      <c r="BO122" s="901"/>
      <c r="BP122" s="902"/>
      <c r="BQ122" s="903">
        <v>129097547</v>
      </c>
      <c r="BR122" s="866"/>
      <c r="BS122" s="866"/>
      <c r="BT122" s="866"/>
      <c r="BU122" s="866"/>
      <c r="BV122" s="866">
        <v>127196850</v>
      </c>
      <c r="BW122" s="866"/>
      <c r="BX122" s="866"/>
      <c r="BY122" s="866"/>
      <c r="BZ122" s="866"/>
      <c r="CA122" s="866">
        <v>124442148</v>
      </c>
      <c r="CB122" s="866"/>
      <c r="CC122" s="866"/>
      <c r="CD122" s="866"/>
      <c r="CE122" s="866"/>
      <c r="CF122" s="867">
        <v>286</v>
      </c>
      <c r="CG122" s="868"/>
      <c r="CH122" s="868"/>
      <c r="CI122" s="868"/>
      <c r="CJ122" s="868"/>
      <c r="CK122" s="890"/>
      <c r="CL122" s="876"/>
      <c r="CM122" s="876"/>
      <c r="CN122" s="876"/>
      <c r="CO122" s="877"/>
      <c r="CP122" s="856" t="s">
        <v>390</v>
      </c>
      <c r="CQ122" s="857"/>
      <c r="CR122" s="857"/>
      <c r="CS122" s="857"/>
      <c r="CT122" s="857"/>
      <c r="CU122" s="857"/>
      <c r="CV122" s="857"/>
      <c r="CW122" s="857"/>
      <c r="CX122" s="857"/>
      <c r="CY122" s="857"/>
      <c r="CZ122" s="857"/>
      <c r="DA122" s="857"/>
      <c r="DB122" s="857"/>
      <c r="DC122" s="857"/>
      <c r="DD122" s="857"/>
      <c r="DE122" s="857"/>
      <c r="DF122" s="858"/>
      <c r="DG122" s="834">
        <v>8231250</v>
      </c>
      <c r="DH122" s="835"/>
      <c r="DI122" s="835"/>
      <c r="DJ122" s="835"/>
      <c r="DK122" s="835"/>
      <c r="DL122" s="835">
        <v>8150684</v>
      </c>
      <c r="DM122" s="835"/>
      <c r="DN122" s="835"/>
      <c r="DO122" s="835"/>
      <c r="DP122" s="835"/>
      <c r="DQ122" s="835">
        <v>8271891</v>
      </c>
      <c r="DR122" s="835"/>
      <c r="DS122" s="835"/>
      <c r="DT122" s="835"/>
      <c r="DU122" s="835"/>
      <c r="DV122" s="812">
        <v>19</v>
      </c>
      <c r="DW122" s="812"/>
      <c r="DX122" s="812"/>
      <c r="DY122" s="812"/>
      <c r="DZ122" s="813"/>
    </row>
    <row r="123" spans="1:130" s="199" customFormat="1" ht="26.25" customHeight="1" x14ac:dyDescent="0.15">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49865</v>
      </c>
      <c r="AB123" s="798"/>
      <c r="AC123" s="798"/>
      <c r="AD123" s="798"/>
      <c r="AE123" s="799"/>
      <c r="AF123" s="800">
        <v>48821</v>
      </c>
      <c r="AG123" s="798"/>
      <c r="AH123" s="798"/>
      <c r="AI123" s="798"/>
      <c r="AJ123" s="799"/>
      <c r="AK123" s="800">
        <v>46963</v>
      </c>
      <c r="AL123" s="798"/>
      <c r="AM123" s="798"/>
      <c r="AN123" s="798"/>
      <c r="AO123" s="799"/>
      <c r="AP123" s="845">
        <v>0.1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447</v>
      </c>
      <c r="BP123" s="899"/>
      <c r="BQ123" s="853">
        <v>154876179</v>
      </c>
      <c r="BR123" s="854"/>
      <c r="BS123" s="854"/>
      <c r="BT123" s="854"/>
      <c r="BU123" s="854"/>
      <c r="BV123" s="854">
        <v>152086222</v>
      </c>
      <c r="BW123" s="854"/>
      <c r="BX123" s="854"/>
      <c r="BY123" s="854"/>
      <c r="BZ123" s="854"/>
      <c r="CA123" s="854">
        <v>148903866</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v>249307</v>
      </c>
      <c r="DH123" s="798"/>
      <c r="DI123" s="798"/>
      <c r="DJ123" s="798"/>
      <c r="DK123" s="799"/>
      <c r="DL123" s="800">
        <v>503966</v>
      </c>
      <c r="DM123" s="798"/>
      <c r="DN123" s="798"/>
      <c r="DO123" s="798"/>
      <c r="DP123" s="799"/>
      <c r="DQ123" s="800">
        <v>553283</v>
      </c>
      <c r="DR123" s="798"/>
      <c r="DS123" s="798"/>
      <c r="DT123" s="798"/>
      <c r="DU123" s="799"/>
      <c r="DV123" s="845">
        <v>1.3</v>
      </c>
      <c r="DW123" s="846"/>
      <c r="DX123" s="846"/>
      <c r="DY123" s="846"/>
      <c r="DZ123" s="847"/>
    </row>
    <row r="124" spans="1:130" s="199" customFormat="1" ht="26.25" customHeight="1" thickBot="1" x14ac:dyDescent="0.2">
      <c r="A124" s="838"/>
      <c r="B124" s="839"/>
      <c r="C124" s="842" t="s">
        <v>436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141</v>
      </c>
      <c r="BR124" s="852"/>
      <c r="BS124" s="852"/>
      <c r="BT124" s="852"/>
      <c r="BU124" s="852"/>
      <c r="BV124" s="852">
        <v>128.80000000000001</v>
      </c>
      <c r="BW124" s="852"/>
      <c r="BX124" s="852"/>
      <c r="BY124" s="852"/>
      <c r="BZ124" s="852"/>
      <c r="CA124" s="852">
        <v>119.9</v>
      </c>
      <c r="CB124" s="852"/>
      <c r="CC124" s="852"/>
      <c r="CD124" s="852"/>
      <c r="CE124" s="852"/>
      <c r="CF124" s="742"/>
      <c r="CG124" s="743"/>
      <c r="CH124" s="743"/>
      <c r="CI124" s="743"/>
      <c r="CJ124" s="883"/>
      <c r="CK124" s="891"/>
      <c r="CL124" s="891"/>
      <c r="CM124" s="891"/>
      <c r="CN124" s="891"/>
      <c r="CO124" s="892"/>
      <c r="CP124" s="856" t="s">
        <v>449</v>
      </c>
      <c r="CQ124" s="857"/>
      <c r="CR124" s="857"/>
      <c r="CS124" s="857"/>
      <c r="CT124" s="857"/>
      <c r="CU124" s="857"/>
      <c r="CV124" s="857"/>
      <c r="CW124" s="857"/>
      <c r="CX124" s="857"/>
      <c r="CY124" s="857"/>
      <c r="CZ124" s="857"/>
      <c r="DA124" s="857"/>
      <c r="DB124" s="857"/>
      <c r="DC124" s="857"/>
      <c r="DD124" s="857"/>
      <c r="DE124" s="857"/>
      <c r="DF124" s="858"/>
      <c r="DG124" s="780">
        <v>138915</v>
      </c>
      <c r="DH124" s="781"/>
      <c r="DI124" s="781"/>
      <c r="DJ124" s="781"/>
      <c r="DK124" s="782"/>
      <c r="DL124" s="783">
        <v>99682</v>
      </c>
      <c r="DM124" s="781"/>
      <c r="DN124" s="781"/>
      <c r="DO124" s="781"/>
      <c r="DP124" s="782"/>
      <c r="DQ124" s="783">
        <v>89761</v>
      </c>
      <c r="DR124" s="781"/>
      <c r="DS124" s="781"/>
      <c r="DT124" s="781"/>
      <c r="DU124" s="782"/>
      <c r="DV124" s="869">
        <v>0.2</v>
      </c>
      <c r="DW124" s="870"/>
      <c r="DX124" s="870"/>
      <c r="DY124" s="870"/>
      <c r="DZ124" s="871"/>
    </row>
    <row r="125" spans="1:130" s="199" customFormat="1" ht="26.25" customHeight="1" x14ac:dyDescent="0.15">
      <c r="A125" s="838"/>
      <c r="B125" s="839"/>
      <c r="C125" s="842" t="s">
        <v>438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450</v>
      </c>
      <c r="CL125" s="873"/>
      <c r="CM125" s="873"/>
      <c r="CN125" s="873"/>
      <c r="CO125" s="874"/>
      <c r="CP125" s="881" t="s">
        <v>451</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440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582630</v>
      </c>
      <c r="AB126" s="798"/>
      <c r="AC126" s="798"/>
      <c r="AD126" s="798"/>
      <c r="AE126" s="799"/>
      <c r="AF126" s="800">
        <v>559027</v>
      </c>
      <c r="AG126" s="798"/>
      <c r="AH126" s="798"/>
      <c r="AI126" s="798"/>
      <c r="AJ126" s="799"/>
      <c r="AK126" s="800">
        <v>532134</v>
      </c>
      <c r="AL126" s="798"/>
      <c r="AM126" s="798"/>
      <c r="AN126" s="798"/>
      <c r="AO126" s="799"/>
      <c r="AP126" s="845">
        <v>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452</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453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75</v>
      </c>
      <c r="AB127" s="798"/>
      <c r="AC127" s="798"/>
      <c r="AD127" s="798"/>
      <c r="AE127" s="799"/>
      <c r="AF127" s="800">
        <v>18</v>
      </c>
      <c r="AG127" s="798"/>
      <c r="AH127" s="798"/>
      <c r="AI127" s="798"/>
      <c r="AJ127" s="799"/>
      <c r="AK127" s="800">
        <v>5</v>
      </c>
      <c r="AL127" s="798"/>
      <c r="AM127" s="798"/>
      <c r="AN127" s="798"/>
      <c r="AO127" s="799"/>
      <c r="AP127" s="845">
        <v>0</v>
      </c>
      <c r="AQ127" s="846"/>
      <c r="AR127" s="846"/>
      <c r="AS127" s="846"/>
      <c r="AT127" s="847"/>
      <c r="AU127" s="235"/>
      <c r="AV127" s="235"/>
      <c r="AW127" s="235"/>
      <c r="AX127" s="862" t="s">
        <v>454</v>
      </c>
      <c r="AY127" s="830"/>
      <c r="AZ127" s="830"/>
      <c r="BA127" s="830"/>
      <c r="BB127" s="830"/>
      <c r="BC127" s="830"/>
      <c r="BD127" s="830"/>
      <c r="BE127" s="831"/>
      <c r="BF127" s="829" t="s">
        <v>455</v>
      </c>
      <c r="BG127" s="830"/>
      <c r="BH127" s="830"/>
      <c r="BI127" s="830"/>
      <c r="BJ127" s="830"/>
      <c r="BK127" s="830"/>
      <c r="BL127" s="831"/>
      <c r="BM127" s="829" t="s">
        <v>456</v>
      </c>
      <c r="BN127" s="830"/>
      <c r="BO127" s="830"/>
      <c r="BP127" s="830"/>
      <c r="BQ127" s="830"/>
      <c r="BR127" s="830"/>
      <c r="BS127" s="831"/>
      <c r="BT127" s="829" t="s">
        <v>457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458</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460</v>
      </c>
      <c r="X128" s="816"/>
      <c r="Y128" s="816"/>
      <c r="Z128" s="817"/>
      <c r="AA128" s="818">
        <v>1392254</v>
      </c>
      <c r="AB128" s="819"/>
      <c r="AC128" s="819"/>
      <c r="AD128" s="819"/>
      <c r="AE128" s="820"/>
      <c r="AF128" s="821">
        <v>1346037</v>
      </c>
      <c r="AG128" s="819"/>
      <c r="AH128" s="819"/>
      <c r="AI128" s="819"/>
      <c r="AJ128" s="820"/>
      <c r="AK128" s="821">
        <v>1339992</v>
      </c>
      <c r="AL128" s="819"/>
      <c r="AM128" s="819"/>
      <c r="AN128" s="819"/>
      <c r="AO128" s="820"/>
      <c r="AP128" s="822"/>
      <c r="AQ128" s="823"/>
      <c r="AR128" s="823"/>
      <c r="AS128" s="823"/>
      <c r="AT128" s="824"/>
      <c r="AU128" s="235"/>
      <c r="AV128" s="235"/>
      <c r="AW128" s="235"/>
      <c r="AX128" s="825" t="s">
        <v>461</v>
      </c>
      <c r="AY128" s="826"/>
      <c r="AZ128" s="826"/>
      <c r="BA128" s="826"/>
      <c r="BB128" s="826"/>
      <c r="BC128" s="826"/>
      <c r="BD128" s="826"/>
      <c r="BE128" s="827"/>
      <c r="BF128" s="804" t="s">
        <v>113</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462</v>
      </c>
      <c r="CQ128" s="746"/>
      <c r="CR128" s="746"/>
      <c r="CS128" s="746"/>
      <c r="CT128" s="746"/>
      <c r="CU128" s="746"/>
      <c r="CV128" s="746"/>
      <c r="CW128" s="746"/>
      <c r="CX128" s="746"/>
      <c r="CY128" s="746"/>
      <c r="CZ128" s="746"/>
      <c r="DA128" s="746"/>
      <c r="DB128" s="746"/>
      <c r="DC128" s="746"/>
      <c r="DD128" s="746"/>
      <c r="DE128" s="746"/>
      <c r="DF128" s="747"/>
      <c r="DG128" s="808">
        <v>291183</v>
      </c>
      <c r="DH128" s="809"/>
      <c r="DI128" s="809"/>
      <c r="DJ128" s="809"/>
      <c r="DK128" s="809"/>
      <c r="DL128" s="809">
        <v>261566</v>
      </c>
      <c r="DM128" s="809"/>
      <c r="DN128" s="809"/>
      <c r="DO128" s="809"/>
      <c r="DP128" s="809"/>
      <c r="DQ128" s="809">
        <v>231479</v>
      </c>
      <c r="DR128" s="809"/>
      <c r="DS128" s="809"/>
      <c r="DT128" s="809"/>
      <c r="DU128" s="809"/>
      <c r="DV128" s="810">
        <v>0.5</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463</v>
      </c>
      <c r="X129" s="795"/>
      <c r="Y129" s="795"/>
      <c r="Z129" s="796"/>
      <c r="AA129" s="797">
        <v>56484100</v>
      </c>
      <c r="AB129" s="798"/>
      <c r="AC129" s="798"/>
      <c r="AD129" s="798"/>
      <c r="AE129" s="799"/>
      <c r="AF129" s="800">
        <v>56659863</v>
      </c>
      <c r="AG129" s="798"/>
      <c r="AH129" s="798"/>
      <c r="AI129" s="798"/>
      <c r="AJ129" s="799"/>
      <c r="AK129" s="800">
        <v>55615990</v>
      </c>
      <c r="AL129" s="798"/>
      <c r="AM129" s="798"/>
      <c r="AN129" s="798"/>
      <c r="AO129" s="799"/>
      <c r="AP129" s="801"/>
      <c r="AQ129" s="802"/>
      <c r="AR129" s="802"/>
      <c r="AS129" s="802"/>
      <c r="AT129" s="803"/>
      <c r="AU129" s="237"/>
      <c r="AV129" s="237"/>
      <c r="AW129" s="237"/>
      <c r="AX129" s="767" t="s">
        <v>464</v>
      </c>
      <c r="AY129" s="768"/>
      <c r="AZ129" s="768"/>
      <c r="BA129" s="768"/>
      <c r="BB129" s="768"/>
      <c r="BC129" s="768"/>
      <c r="BD129" s="768"/>
      <c r="BE129" s="769"/>
      <c r="BF129" s="787" t="s">
        <v>113</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466</v>
      </c>
      <c r="X130" s="795"/>
      <c r="Y130" s="795"/>
      <c r="Z130" s="796"/>
      <c r="AA130" s="797">
        <v>13089426</v>
      </c>
      <c r="AB130" s="798"/>
      <c r="AC130" s="798"/>
      <c r="AD130" s="798"/>
      <c r="AE130" s="799"/>
      <c r="AF130" s="800">
        <v>12777092</v>
      </c>
      <c r="AG130" s="798"/>
      <c r="AH130" s="798"/>
      <c r="AI130" s="798"/>
      <c r="AJ130" s="799"/>
      <c r="AK130" s="800">
        <v>12101070</v>
      </c>
      <c r="AL130" s="798"/>
      <c r="AM130" s="798"/>
      <c r="AN130" s="798"/>
      <c r="AO130" s="799"/>
      <c r="AP130" s="801"/>
      <c r="AQ130" s="802"/>
      <c r="AR130" s="802"/>
      <c r="AS130" s="802"/>
      <c r="AT130" s="803"/>
      <c r="AU130" s="237"/>
      <c r="AV130" s="237"/>
      <c r="AW130" s="237"/>
      <c r="AX130" s="767" t="s">
        <v>467</v>
      </c>
      <c r="AY130" s="768"/>
      <c r="AZ130" s="768"/>
      <c r="BA130" s="768"/>
      <c r="BB130" s="768"/>
      <c r="BC130" s="768"/>
      <c r="BD130" s="768"/>
      <c r="BE130" s="769"/>
      <c r="BF130" s="770">
        <v>15.1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468</v>
      </c>
      <c r="X131" s="778"/>
      <c r="Y131" s="778"/>
      <c r="Z131" s="779"/>
      <c r="AA131" s="780">
        <v>43394674</v>
      </c>
      <c r="AB131" s="781"/>
      <c r="AC131" s="781"/>
      <c r="AD131" s="781"/>
      <c r="AE131" s="782"/>
      <c r="AF131" s="783">
        <v>43882771</v>
      </c>
      <c r="AG131" s="781"/>
      <c r="AH131" s="781"/>
      <c r="AI131" s="781"/>
      <c r="AJ131" s="782"/>
      <c r="AK131" s="783">
        <v>43514920</v>
      </c>
      <c r="AL131" s="781"/>
      <c r="AM131" s="781"/>
      <c r="AN131" s="781"/>
      <c r="AO131" s="782"/>
      <c r="AP131" s="784"/>
      <c r="AQ131" s="785"/>
      <c r="AR131" s="785"/>
      <c r="AS131" s="785"/>
      <c r="AT131" s="786"/>
      <c r="AU131" s="237"/>
      <c r="AV131" s="237"/>
      <c r="AW131" s="237"/>
      <c r="AX131" s="745" t="s">
        <v>469</v>
      </c>
      <c r="AY131" s="746"/>
      <c r="AZ131" s="746"/>
      <c r="BA131" s="746"/>
      <c r="BB131" s="746"/>
      <c r="BC131" s="746"/>
      <c r="BD131" s="746"/>
      <c r="BE131" s="747"/>
      <c r="BF131" s="748">
        <v>119.9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471</v>
      </c>
      <c r="W132" s="758"/>
      <c r="X132" s="758"/>
      <c r="Y132" s="758"/>
      <c r="Z132" s="759"/>
      <c r="AA132" s="760">
        <v>15.551466059999999</v>
      </c>
      <c r="AB132" s="761"/>
      <c r="AC132" s="761"/>
      <c r="AD132" s="761"/>
      <c r="AE132" s="762"/>
      <c r="AF132" s="763">
        <v>14.853274280000001</v>
      </c>
      <c r="AG132" s="761"/>
      <c r="AH132" s="761"/>
      <c r="AI132" s="761"/>
      <c r="AJ132" s="762"/>
      <c r="AK132" s="763">
        <v>15.13158935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472</v>
      </c>
      <c r="W133" s="737"/>
      <c r="X133" s="737"/>
      <c r="Y133" s="737"/>
      <c r="Z133" s="738"/>
      <c r="AA133" s="739">
        <v>16.7</v>
      </c>
      <c r="AB133" s="740"/>
      <c r="AC133" s="740"/>
      <c r="AD133" s="740"/>
      <c r="AE133" s="741"/>
      <c r="AF133" s="739">
        <v>15.4</v>
      </c>
      <c r="AG133" s="740"/>
      <c r="AH133" s="740"/>
      <c r="AI133" s="740"/>
      <c r="AJ133" s="741"/>
      <c r="AK133" s="739">
        <v>15.1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8" zoomScale="55"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52" t="s">
        <v>475</v>
      </c>
      <c r="L7" s="256"/>
      <c r="M7" s="257" t="s">
        <v>476</v>
      </c>
      <c r="N7" s="258"/>
    </row>
    <row r="8" spans="1:16" x14ac:dyDescent="0.15">
      <c r="A8" s="250"/>
      <c r="B8" s="246"/>
      <c r="C8" s="246"/>
      <c r="D8" s="246"/>
      <c r="E8" s="246"/>
      <c r="F8" s="246"/>
      <c r="G8" s="259"/>
      <c r="H8" s="260"/>
      <c r="I8" s="260"/>
      <c r="J8" s="261"/>
      <c r="K8" s="1153"/>
      <c r="L8" s="262" t="s">
        <v>477</v>
      </c>
      <c r="M8" s="263" t="s">
        <v>478</v>
      </c>
      <c r="N8" s="264" t="s">
        <v>479</v>
      </c>
    </row>
    <row r="9" spans="1:16" x14ac:dyDescent="0.15">
      <c r="A9" s="250"/>
      <c r="B9" s="246"/>
      <c r="C9" s="246"/>
      <c r="D9" s="246"/>
      <c r="E9" s="246"/>
      <c r="F9" s="246"/>
      <c r="G9" s="1166" t="s">
        <v>480</v>
      </c>
      <c r="H9" s="1167"/>
      <c r="I9" s="1167"/>
      <c r="J9" s="1168"/>
      <c r="K9" s="265">
        <v>14091839</v>
      </c>
      <c r="L9" s="266">
        <v>68941</v>
      </c>
      <c r="M9" s="267">
        <v>55816</v>
      </c>
      <c r="N9" s="268">
        <v>23.5</v>
      </c>
    </row>
    <row r="10" spans="1:16" x14ac:dyDescent="0.15">
      <c r="A10" s="250"/>
      <c r="B10" s="246"/>
      <c r="C10" s="246"/>
      <c r="D10" s="246"/>
      <c r="E10" s="246"/>
      <c r="F10" s="246"/>
      <c r="G10" s="1166" t="s">
        <v>481</v>
      </c>
      <c r="H10" s="1167"/>
      <c r="I10" s="1167"/>
      <c r="J10" s="1168"/>
      <c r="K10" s="269">
        <v>1301069</v>
      </c>
      <c r="L10" s="270">
        <v>6365</v>
      </c>
      <c r="M10" s="271">
        <v>3693</v>
      </c>
      <c r="N10" s="272">
        <v>72.400000000000006</v>
      </c>
    </row>
    <row r="11" spans="1:16" ht="13.5" customHeight="1" x14ac:dyDescent="0.15">
      <c r="A11" s="250"/>
      <c r="B11" s="246"/>
      <c r="C11" s="246"/>
      <c r="D11" s="246"/>
      <c r="E11" s="246"/>
      <c r="F11" s="246"/>
      <c r="G11" s="1166" t="s">
        <v>482</v>
      </c>
      <c r="H11" s="1167"/>
      <c r="I11" s="1167"/>
      <c r="J11" s="1168"/>
      <c r="K11" s="269">
        <v>1045</v>
      </c>
      <c r="L11" s="270">
        <v>5</v>
      </c>
      <c r="M11" s="271">
        <v>2201</v>
      </c>
      <c r="N11" s="272">
        <v>-99.8</v>
      </c>
    </row>
    <row r="12" spans="1:16" ht="13.5" customHeight="1" x14ac:dyDescent="0.15">
      <c r="A12" s="250"/>
      <c r="B12" s="246"/>
      <c r="C12" s="246"/>
      <c r="D12" s="246"/>
      <c r="E12" s="246"/>
      <c r="F12" s="246"/>
      <c r="G12" s="1166" t="s">
        <v>483</v>
      </c>
      <c r="H12" s="1167"/>
      <c r="I12" s="1167"/>
      <c r="J12" s="1168"/>
      <c r="K12" s="269" t="s">
        <v>484</v>
      </c>
      <c r="L12" s="270" t="s">
        <v>484</v>
      </c>
      <c r="M12" s="271">
        <v>1372</v>
      </c>
      <c r="N12" s="272" t="s">
        <v>484</v>
      </c>
    </row>
    <row r="13" spans="1:16" ht="13.5" customHeight="1" x14ac:dyDescent="0.15">
      <c r="A13" s="250"/>
      <c r="B13" s="246"/>
      <c r="C13" s="246"/>
      <c r="D13" s="246"/>
      <c r="E13" s="246"/>
      <c r="F13" s="246"/>
      <c r="G13" s="1166" t="s">
        <v>485</v>
      </c>
      <c r="H13" s="1167"/>
      <c r="I13" s="1167"/>
      <c r="J13" s="1168"/>
      <c r="K13" s="269" t="s">
        <v>484</v>
      </c>
      <c r="L13" s="270" t="s">
        <v>484</v>
      </c>
      <c r="M13" s="271">
        <v>67</v>
      </c>
      <c r="N13" s="272" t="s">
        <v>484</v>
      </c>
    </row>
    <row r="14" spans="1:16" ht="13.5" customHeight="1" x14ac:dyDescent="0.15">
      <c r="A14" s="250"/>
      <c r="B14" s="246"/>
      <c r="C14" s="246"/>
      <c r="D14" s="246"/>
      <c r="E14" s="246"/>
      <c r="F14" s="246"/>
      <c r="G14" s="1166" t="s">
        <v>486</v>
      </c>
      <c r="H14" s="1167"/>
      <c r="I14" s="1167"/>
      <c r="J14" s="1168"/>
      <c r="K14" s="269">
        <v>444402</v>
      </c>
      <c r="L14" s="270">
        <v>2174</v>
      </c>
      <c r="M14" s="271">
        <v>1915</v>
      </c>
      <c r="N14" s="272">
        <v>13.5</v>
      </c>
    </row>
    <row r="15" spans="1:16" ht="13.5" customHeight="1" x14ac:dyDescent="0.15">
      <c r="A15" s="250"/>
      <c r="B15" s="246"/>
      <c r="C15" s="246"/>
      <c r="D15" s="246"/>
      <c r="E15" s="246"/>
      <c r="F15" s="246"/>
      <c r="G15" s="1166" t="s">
        <v>487</v>
      </c>
      <c r="H15" s="1167"/>
      <c r="I15" s="1167"/>
      <c r="J15" s="1168"/>
      <c r="K15" s="269">
        <v>98643</v>
      </c>
      <c r="L15" s="270">
        <v>483</v>
      </c>
      <c r="M15" s="271">
        <v>1099</v>
      </c>
      <c r="N15" s="272">
        <v>-56.1</v>
      </c>
    </row>
    <row r="16" spans="1:16" x14ac:dyDescent="0.15">
      <c r="A16" s="250"/>
      <c r="B16" s="246"/>
      <c r="C16" s="246"/>
      <c r="D16" s="246"/>
      <c r="E16" s="246"/>
      <c r="F16" s="246"/>
      <c r="G16" s="1169" t="s">
        <v>488</v>
      </c>
      <c r="H16" s="1170"/>
      <c r="I16" s="1170"/>
      <c r="J16" s="1171"/>
      <c r="K16" s="270">
        <v>-1349024</v>
      </c>
      <c r="L16" s="270">
        <v>-6600</v>
      </c>
      <c r="M16" s="271">
        <v>-4462</v>
      </c>
      <c r="N16" s="272">
        <v>47.9</v>
      </c>
    </row>
    <row r="17" spans="1:16" x14ac:dyDescent="0.15">
      <c r="A17" s="250"/>
      <c r="B17" s="246"/>
      <c r="C17" s="246"/>
      <c r="D17" s="246"/>
      <c r="E17" s="246"/>
      <c r="F17" s="246"/>
      <c r="G17" s="1169" t="s">
        <v>170</v>
      </c>
      <c r="H17" s="1170"/>
      <c r="I17" s="1170"/>
      <c r="J17" s="1171"/>
      <c r="K17" s="270">
        <v>14587974</v>
      </c>
      <c r="L17" s="270">
        <v>71369</v>
      </c>
      <c r="M17" s="271">
        <v>61701</v>
      </c>
      <c r="N17" s="272">
        <v>15.7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63" t="s">
        <v>493</v>
      </c>
      <c r="H21" s="1164"/>
      <c r="I21" s="1164"/>
      <c r="J21" s="1165"/>
      <c r="K21" s="282">
        <v>7.82</v>
      </c>
      <c r="L21" s="283">
        <v>6.17</v>
      </c>
      <c r="M21" s="284">
        <v>1.65</v>
      </c>
      <c r="N21" s="251"/>
      <c r="O21" s="285"/>
      <c r="P21" s="281"/>
    </row>
    <row r="22" spans="1:16" s="286" customFormat="1" x14ac:dyDescent="0.15">
      <c r="A22" s="281"/>
      <c r="B22" s="251"/>
      <c r="C22" s="251"/>
      <c r="D22" s="251"/>
      <c r="E22" s="251"/>
      <c r="F22" s="251"/>
      <c r="G22" s="1163" t="s">
        <v>494</v>
      </c>
      <c r="H22" s="1164"/>
      <c r="I22" s="1164"/>
      <c r="J22" s="1165"/>
      <c r="K22" s="287">
        <v>99.6</v>
      </c>
      <c r="L22" s="288">
        <v>100.1</v>
      </c>
      <c r="M22" s="289">
        <v>-0.5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52" t="s">
        <v>475</v>
      </c>
      <c r="L30" s="256"/>
      <c r="M30" s="257" t="s">
        <v>476</v>
      </c>
      <c r="N30" s="258"/>
    </row>
    <row r="31" spans="1:16" x14ac:dyDescent="0.15">
      <c r="A31" s="250"/>
      <c r="B31" s="246"/>
      <c r="C31" s="246"/>
      <c r="D31" s="246"/>
      <c r="E31" s="246"/>
      <c r="F31" s="246"/>
      <c r="G31" s="259"/>
      <c r="H31" s="260"/>
      <c r="I31" s="260"/>
      <c r="J31" s="261"/>
      <c r="K31" s="1153"/>
      <c r="L31" s="262" t="s">
        <v>477</v>
      </c>
      <c r="M31" s="263" t="s">
        <v>478</v>
      </c>
      <c r="N31" s="264" t="s">
        <v>479</v>
      </c>
    </row>
    <row r="32" spans="1:16" ht="27" customHeight="1" x14ac:dyDescent="0.15">
      <c r="A32" s="250"/>
      <c r="B32" s="246"/>
      <c r="C32" s="246"/>
      <c r="D32" s="246"/>
      <c r="E32" s="246"/>
      <c r="F32" s="246"/>
      <c r="G32" s="1154" t="s">
        <v>498</v>
      </c>
      <c r="H32" s="1155"/>
      <c r="I32" s="1155"/>
      <c r="J32" s="1156"/>
      <c r="K32" s="296">
        <v>13465936</v>
      </c>
      <c r="L32" s="296">
        <v>65879</v>
      </c>
      <c r="M32" s="297">
        <v>31774</v>
      </c>
      <c r="N32" s="298">
        <v>107.3</v>
      </c>
    </row>
    <row r="33" spans="1:16" ht="13.5" customHeight="1" x14ac:dyDescent="0.15">
      <c r="A33" s="250"/>
      <c r="B33" s="246"/>
      <c r="C33" s="246"/>
      <c r="D33" s="246"/>
      <c r="E33" s="246"/>
      <c r="F33" s="246"/>
      <c r="G33" s="1154" t="s">
        <v>499</v>
      </c>
      <c r="H33" s="1155"/>
      <c r="I33" s="1155"/>
      <c r="J33" s="1156"/>
      <c r="K33" s="296" t="s">
        <v>484</v>
      </c>
      <c r="L33" s="296" t="s">
        <v>484</v>
      </c>
      <c r="M33" s="297">
        <v>8</v>
      </c>
      <c r="N33" s="298" t="s">
        <v>484</v>
      </c>
    </row>
    <row r="34" spans="1:16" ht="27" customHeight="1" x14ac:dyDescent="0.15">
      <c r="A34" s="250"/>
      <c r="B34" s="246"/>
      <c r="C34" s="246"/>
      <c r="D34" s="246"/>
      <c r="E34" s="246"/>
      <c r="F34" s="246"/>
      <c r="G34" s="1154" t="s">
        <v>500</v>
      </c>
      <c r="H34" s="1155"/>
      <c r="I34" s="1155"/>
      <c r="J34" s="1156"/>
      <c r="K34" s="296" t="s">
        <v>484</v>
      </c>
      <c r="L34" s="296" t="s">
        <v>484</v>
      </c>
      <c r="M34" s="297">
        <v>51</v>
      </c>
      <c r="N34" s="298" t="s">
        <v>484</v>
      </c>
    </row>
    <row r="35" spans="1:16" ht="27" customHeight="1" x14ac:dyDescent="0.15">
      <c r="A35" s="250"/>
      <c r="B35" s="246"/>
      <c r="C35" s="246"/>
      <c r="D35" s="246"/>
      <c r="E35" s="246"/>
      <c r="F35" s="246"/>
      <c r="G35" s="1154" t="s">
        <v>501</v>
      </c>
      <c r="H35" s="1155"/>
      <c r="I35" s="1155"/>
      <c r="J35" s="1156"/>
      <c r="K35" s="296">
        <v>5933473</v>
      </c>
      <c r="L35" s="296">
        <v>29028</v>
      </c>
      <c r="M35" s="297">
        <v>10918</v>
      </c>
      <c r="N35" s="298">
        <v>165.9</v>
      </c>
    </row>
    <row r="36" spans="1:16" ht="27" customHeight="1" x14ac:dyDescent="0.15">
      <c r="A36" s="250"/>
      <c r="B36" s="246"/>
      <c r="C36" s="246"/>
      <c r="D36" s="246"/>
      <c r="E36" s="246"/>
      <c r="F36" s="246"/>
      <c r="G36" s="1154" t="s">
        <v>502</v>
      </c>
      <c r="H36" s="1155"/>
      <c r="I36" s="1155"/>
      <c r="J36" s="1156"/>
      <c r="K36" s="296">
        <v>34698</v>
      </c>
      <c r="L36" s="296">
        <v>170</v>
      </c>
      <c r="M36" s="297">
        <v>463</v>
      </c>
      <c r="N36" s="298">
        <v>-63.3</v>
      </c>
    </row>
    <row r="37" spans="1:16" ht="13.5" customHeight="1" x14ac:dyDescent="0.15">
      <c r="A37" s="250"/>
      <c r="B37" s="246"/>
      <c r="C37" s="246"/>
      <c r="D37" s="246"/>
      <c r="E37" s="246"/>
      <c r="F37" s="246"/>
      <c r="G37" s="1154" t="s">
        <v>503</v>
      </c>
      <c r="H37" s="1155"/>
      <c r="I37" s="1155"/>
      <c r="J37" s="1156"/>
      <c r="K37" s="296">
        <v>591366</v>
      </c>
      <c r="L37" s="296">
        <v>2893</v>
      </c>
      <c r="M37" s="297">
        <v>976</v>
      </c>
      <c r="N37" s="298">
        <v>196.4</v>
      </c>
    </row>
    <row r="38" spans="1:16" ht="27" customHeight="1" x14ac:dyDescent="0.15">
      <c r="A38" s="250"/>
      <c r="B38" s="246"/>
      <c r="C38" s="246"/>
      <c r="D38" s="246"/>
      <c r="E38" s="246"/>
      <c r="F38" s="246"/>
      <c r="G38" s="1157" t="s">
        <v>504</v>
      </c>
      <c r="H38" s="1158"/>
      <c r="I38" s="1158"/>
      <c r="J38" s="1159"/>
      <c r="K38" s="299">
        <v>88</v>
      </c>
      <c r="L38" s="299">
        <v>0</v>
      </c>
      <c r="M38" s="300">
        <v>2</v>
      </c>
      <c r="N38" s="301">
        <v>-100</v>
      </c>
      <c r="O38" s="295"/>
    </row>
    <row r="39" spans="1:16" x14ac:dyDescent="0.15">
      <c r="A39" s="250"/>
      <c r="B39" s="246"/>
      <c r="C39" s="246"/>
      <c r="D39" s="246"/>
      <c r="E39" s="246"/>
      <c r="F39" s="246"/>
      <c r="G39" s="1157" t="s">
        <v>505</v>
      </c>
      <c r="H39" s="1158"/>
      <c r="I39" s="1158"/>
      <c r="J39" s="1159"/>
      <c r="K39" s="302">
        <v>-1339992</v>
      </c>
      <c r="L39" s="302">
        <v>-6556</v>
      </c>
      <c r="M39" s="303">
        <v>-8001</v>
      </c>
      <c r="N39" s="304">
        <v>-18.100000000000001</v>
      </c>
      <c r="O39" s="295"/>
    </row>
    <row r="40" spans="1:16" ht="27" customHeight="1" x14ac:dyDescent="0.15">
      <c r="A40" s="250"/>
      <c r="B40" s="246"/>
      <c r="C40" s="246"/>
      <c r="D40" s="246"/>
      <c r="E40" s="246"/>
      <c r="F40" s="246"/>
      <c r="G40" s="1154" t="s">
        <v>506</v>
      </c>
      <c r="H40" s="1155"/>
      <c r="I40" s="1155"/>
      <c r="J40" s="1156"/>
      <c r="K40" s="302">
        <v>-12101070</v>
      </c>
      <c r="L40" s="302">
        <v>-59202</v>
      </c>
      <c r="M40" s="303">
        <v>-27445</v>
      </c>
      <c r="N40" s="304">
        <v>115.7</v>
      </c>
      <c r="O40" s="295"/>
    </row>
    <row r="41" spans="1:16" x14ac:dyDescent="0.15">
      <c r="A41" s="250"/>
      <c r="B41" s="246"/>
      <c r="C41" s="246"/>
      <c r="D41" s="246"/>
      <c r="E41" s="246"/>
      <c r="F41" s="246"/>
      <c r="G41" s="1160" t="s">
        <v>281</v>
      </c>
      <c r="H41" s="1161"/>
      <c r="I41" s="1161"/>
      <c r="J41" s="1162"/>
      <c r="K41" s="296">
        <v>6584499</v>
      </c>
      <c r="L41" s="302">
        <v>32213</v>
      </c>
      <c r="M41" s="303">
        <v>8747</v>
      </c>
      <c r="N41" s="304">
        <v>268.3</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47" t="s">
        <v>475</v>
      </c>
      <c r="J49" s="1149" t="s">
        <v>510</v>
      </c>
      <c r="K49" s="1150"/>
      <c r="L49" s="1150"/>
      <c r="M49" s="1150"/>
      <c r="N49" s="1151"/>
    </row>
    <row r="50" spans="1:14" x14ac:dyDescent="0.15">
      <c r="A50" s="250"/>
      <c r="B50" s="246"/>
      <c r="C50" s="246"/>
      <c r="D50" s="246"/>
      <c r="E50" s="246"/>
      <c r="F50" s="246"/>
      <c r="G50" s="314"/>
      <c r="H50" s="315"/>
      <c r="I50" s="1148"/>
      <c r="J50" s="316" t="s">
        <v>511</v>
      </c>
      <c r="K50" s="317" t="s">
        <v>512</v>
      </c>
      <c r="L50" s="318" t="s">
        <v>513</v>
      </c>
      <c r="M50" s="319" t="s">
        <v>514</v>
      </c>
      <c r="N50" s="320" t="s">
        <v>515</v>
      </c>
    </row>
    <row r="51" spans="1:14" x14ac:dyDescent="0.15">
      <c r="A51" s="250"/>
      <c r="B51" s="246"/>
      <c r="C51" s="246"/>
      <c r="D51" s="246"/>
      <c r="E51" s="246"/>
      <c r="F51" s="246"/>
      <c r="G51" s="312" t="s">
        <v>516</v>
      </c>
      <c r="H51" s="313"/>
      <c r="I51" s="321">
        <v>9691193</v>
      </c>
      <c r="J51" s="322">
        <v>46992</v>
      </c>
      <c r="K51" s="323">
        <v>-25</v>
      </c>
      <c r="L51" s="324">
        <v>39052</v>
      </c>
      <c r="M51" s="325">
        <v>1.2</v>
      </c>
      <c r="N51" s="326">
        <v>-26.2</v>
      </c>
    </row>
    <row r="52" spans="1:14" x14ac:dyDescent="0.15">
      <c r="A52" s="250"/>
      <c r="B52" s="246"/>
      <c r="C52" s="246"/>
      <c r="D52" s="246"/>
      <c r="E52" s="246"/>
      <c r="F52" s="246"/>
      <c r="G52" s="327"/>
      <c r="H52" s="328" t="s">
        <v>517</v>
      </c>
      <c r="I52" s="329">
        <v>5147359</v>
      </c>
      <c r="J52" s="330">
        <v>24959</v>
      </c>
      <c r="K52" s="331">
        <v>-14.7</v>
      </c>
      <c r="L52" s="332">
        <v>21186</v>
      </c>
      <c r="M52" s="333">
        <v>-5.6</v>
      </c>
      <c r="N52" s="334">
        <v>-9.1</v>
      </c>
    </row>
    <row r="53" spans="1:14" x14ac:dyDescent="0.15">
      <c r="A53" s="250"/>
      <c r="B53" s="246"/>
      <c r="C53" s="246"/>
      <c r="D53" s="246"/>
      <c r="E53" s="246"/>
      <c r="F53" s="246"/>
      <c r="G53" s="312" t="s">
        <v>518</v>
      </c>
      <c r="H53" s="313"/>
      <c r="I53" s="321">
        <v>10770252</v>
      </c>
      <c r="J53" s="322">
        <v>52180</v>
      </c>
      <c r="K53" s="323">
        <v>11</v>
      </c>
      <c r="L53" s="324">
        <v>41235</v>
      </c>
      <c r="M53" s="325">
        <v>5.6</v>
      </c>
      <c r="N53" s="326">
        <v>5.4</v>
      </c>
    </row>
    <row r="54" spans="1:14" x14ac:dyDescent="0.15">
      <c r="A54" s="250"/>
      <c r="B54" s="246"/>
      <c r="C54" s="246"/>
      <c r="D54" s="246"/>
      <c r="E54" s="246"/>
      <c r="F54" s="246"/>
      <c r="G54" s="327"/>
      <c r="H54" s="328" t="s">
        <v>517</v>
      </c>
      <c r="I54" s="329">
        <v>5053228</v>
      </c>
      <c r="J54" s="330">
        <v>24482</v>
      </c>
      <c r="K54" s="331">
        <v>-1.9</v>
      </c>
      <c r="L54" s="332">
        <v>22086</v>
      </c>
      <c r="M54" s="333">
        <v>4.2</v>
      </c>
      <c r="N54" s="334">
        <v>-6.1</v>
      </c>
    </row>
    <row r="55" spans="1:14" x14ac:dyDescent="0.15">
      <c r="A55" s="250"/>
      <c r="B55" s="246"/>
      <c r="C55" s="246"/>
      <c r="D55" s="246"/>
      <c r="E55" s="246"/>
      <c r="F55" s="246"/>
      <c r="G55" s="312" t="s">
        <v>519</v>
      </c>
      <c r="H55" s="313"/>
      <c r="I55" s="321">
        <v>10773662</v>
      </c>
      <c r="J55" s="322">
        <v>52369</v>
      </c>
      <c r="K55" s="323">
        <v>0.4</v>
      </c>
      <c r="L55" s="324">
        <v>41862</v>
      </c>
      <c r="M55" s="325">
        <v>1.5</v>
      </c>
      <c r="N55" s="326">
        <v>-1.1000000000000001</v>
      </c>
    </row>
    <row r="56" spans="1:14" x14ac:dyDescent="0.15">
      <c r="A56" s="250"/>
      <c r="B56" s="246"/>
      <c r="C56" s="246"/>
      <c r="D56" s="246"/>
      <c r="E56" s="246"/>
      <c r="F56" s="246"/>
      <c r="G56" s="327"/>
      <c r="H56" s="328" t="s">
        <v>517</v>
      </c>
      <c r="I56" s="329">
        <v>6761770</v>
      </c>
      <c r="J56" s="330">
        <v>32868</v>
      </c>
      <c r="K56" s="331">
        <v>34.299999999999997</v>
      </c>
      <c r="L56" s="332">
        <v>23710</v>
      </c>
      <c r="M56" s="333">
        <v>7.4</v>
      </c>
      <c r="N56" s="334">
        <v>26.9</v>
      </c>
    </row>
    <row r="57" spans="1:14" x14ac:dyDescent="0.15">
      <c r="A57" s="250"/>
      <c r="B57" s="246"/>
      <c r="C57" s="246"/>
      <c r="D57" s="246"/>
      <c r="E57" s="246"/>
      <c r="F57" s="246"/>
      <c r="G57" s="312" t="s">
        <v>520</v>
      </c>
      <c r="H57" s="313"/>
      <c r="I57" s="321">
        <v>12648699</v>
      </c>
      <c r="J57" s="322">
        <v>61715</v>
      </c>
      <c r="K57" s="323">
        <v>17.8</v>
      </c>
      <c r="L57" s="324">
        <v>43554</v>
      </c>
      <c r="M57" s="325">
        <v>4</v>
      </c>
      <c r="N57" s="326">
        <v>13.8</v>
      </c>
    </row>
    <row r="58" spans="1:14" x14ac:dyDescent="0.15">
      <c r="A58" s="250"/>
      <c r="B58" s="246"/>
      <c r="C58" s="246"/>
      <c r="D58" s="246"/>
      <c r="E58" s="246"/>
      <c r="F58" s="246"/>
      <c r="G58" s="327"/>
      <c r="H58" s="328" t="s">
        <v>517</v>
      </c>
      <c r="I58" s="329">
        <v>9170778</v>
      </c>
      <c r="J58" s="330">
        <v>44746</v>
      </c>
      <c r="K58" s="331">
        <v>36.1</v>
      </c>
      <c r="L58" s="332">
        <v>24811</v>
      </c>
      <c r="M58" s="333">
        <v>4.5999999999999996</v>
      </c>
      <c r="N58" s="334">
        <v>31.5</v>
      </c>
    </row>
    <row r="59" spans="1:14" x14ac:dyDescent="0.15">
      <c r="A59" s="250"/>
      <c r="B59" s="246"/>
      <c r="C59" s="246"/>
      <c r="D59" s="246"/>
      <c r="E59" s="246"/>
      <c r="F59" s="246"/>
      <c r="G59" s="312" t="s">
        <v>521</v>
      </c>
      <c r="H59" s="313"/>
      <c r="I59" s="321">
        <v>8524221</v>
      </c>
      <c r="J59" s="322">
        <v>41703</v>
      </c>
      <c r="K59" s="323">
        <v>-32.4</v>
      </c>
      <c r="L59" s="324">
        <v>42581</v>
      </c>
      <c r="M59" s="325">
        <v>-2.2000000000000002</v>
      </c>
      <c r="N59" s="326">
        <v>-30.2</v>
      </c>
    </row>
    <row r="60" spans="1:14" x14ac:dyDescent="0.15">
      <c r="A60" s="250"/>
      <c r="B60" s="246"/>
      <c r="C60" s="246"/>
      <c r="D60" s="246"/>
      <c r="E60" s="246"/>
      <c r="F60" s="246"/>
      <c r="G60" s="327"/>
      <c r="H60" s="328" t="s">
        <v>517</v>
      </c>
      <c r="I60" s="335">
        <v>6050168</v>
      </c>
      <c r="J60" s="330">
        <v>29599</v>
      </c>
      <c r="K60" s="331">
        <v>-33.9</v>
      </c>
      <c r="L60" s="332">
        <v>24354</v>
      </c>
      <c r="M60" s="333">
        <v>-1.8</v>
      </c>
      <c r="N60" s="334">
        <v>-32.1</v>
      </c>
    </row>
    <row r="61" spans="1:14" x14ac:dyDescent="0.15">
      <c r="A61" s="250"/>
      <c r="B61" s="246"/>
      <c r="C61" s="246"/>
      <c r="D61" s="246"/>
      <c r="E61" s="246"/>
      <c r="F61" s="246"/>
      <c r="G61" s="312" t="s">
        <v>522</v>
      </c>
      <c r="H61" s="336"/>
      <c r="I61" s="337">
        <v>10481605</v>
      </c>
      <c r="J61" s="338">
        <v>50992</v>
      </c>
      <c r="K61" s="339">
        <v>-5.6</v>
      </c>
      <c r="L61" s="340">
        <v>41657</v>
      </c>
      <c r="M61" s="341">
        <v>2</v>
      </c>
      <c r="N61" s="326">
        <v>-7.6</v>
      </c>
    </row>
    <row r="62" spans="1:14" x14ac:dyDescent="0.15">
      <c r="A62" s="250"/>
      <c r="B62" s="246"/>
      <c r="C62" s="246"/>
      <c r="D62" s="246"/>
      <c r="E62" s="246"/>
      <c r="F62" s="246"/>
      <c r="G62" s="327"/>
      <c r="H62" s="328" t="s">
        <v>517</v>
      </c>
      <c r="I62" s="329">
        <v>6436661</v>
      </c>
      <c r="J62" s="330">
        <v>31331</v>
      </c>
      <c r="K62" s="331">
        <v>4</v>
      </c>
      <c r="L62" s="332">
        <v>23229</v>
      </c>
      <c r="M62" s="333">
        <v>1.8</v>
      </c>
      <c r="N62" s="334">
        <v>2.2000000000000002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34"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6"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3"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2" t="s">
        <v>3</v>
      </c>
      <c r="D47" s="1172"/>
      <c r="E47" s="1173"/>
      <c r="F47" s="11">
        <v>5.67</v>
      </c>
      <c r="G47" s="12">
        <v>5.57</v>
      </c>
      <c r="H47" s="12">
        <v>5.15</v>
      </c>
      <c r="I47" s="12">
        <v>5.15</v>
      </c>
      <c r="J47" s="13">
        <v>5.28</v>
      </c>
    </row>
    <row r="48" spans="2:10" ht="57.75" customHeight="1" x14ac:dyDescent="0.15">
      <c r="B48" s="14"/>
      <c r="C48" s="1174" t="s">
        <v>4</v>
      </c>
      <c r="D48" s="1174"/>
      <c r="E48" s="1175"/>
      <c r="F48" s="15">
        <v>0.1</v>
      </c>
      <c r="G48" s="16">
        <v>0.79</v>
      </c>
      <c r="H48" s="16">
        <v>1.43</v>
      </c>
      <c r="I48" s="16">
        <v>1.68</v>
      </c>
      <c r="J48" s="17">
        <v>2.0299999999999998</v>
      </c>
    </row>
    <row r="49" spans="2:10" ht="57.75" customHeight="1" thickBot="1" x14ac:dyDescent="0.2">
      <c r="B49" s="18"/>
      <c r="C49" s="1176" t="s">
        <v>5</v>
      </c>
      <c r="D49" s="1176"/>
      <c r="E49" s="1177"/>
      <c r="F49" s="19" t="s">
        <v>529</v>
      </c>
      <c r="G49" s="20">
        <v>1.05</v>
      </c>
      <c r="H49" s="20">
        <v>0.67</v>
      </c>
      <c r="I49" s="20">
        <v>1.1100000000000001</v>
      </c>
      <c r="J49" s="21">
        <v>1.1200000000000001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2018-10-24T00:52:28Z</cp:lastPrinted>
  <dcterms:created xsi:type="dcterms:W3CDTF">2018-01-24T05:51:20Z</dcterms:created>
  <dcterms:modified xsi:type="dcterms:W3CDTF">2018-11-01T01:54:59Z</dcterms:modified>
  <cp:category/>
</cp:coreProperties>
</file>