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W39" i="9"/>
  <c r="BE39" i="9"/>
  <c r="AM39" i="9"/>
  <c r="C39" i="9"/>
  <c r="CO38" i="9"/>
  <c r="BW38" i="9"/>
  <c r="BE38" i="9"/>
  <c r="AM38" i="9"/>
  <c r="C38" i="9"/>
  <c r="CO37" i="9"/>
  <c r="BW37" i="9"/>
  <c r="BE37" i="9"/>
  <c r="AM37" i="9"/>
  <c r="C37" i="9"/>
  <c r="CO36" i="9"/>
  <c r="BW36" i="9"/>
  <c r="BE36" i="9"/>
  <c r="AM36" i="9"/>
  <c r="CO35" i="9"/>
  <c r="BW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U40" i="9" s="1"/>
  <c r="AM34" i="9" l="1"/>
  <c r="BE34" i="9" s="1"/>
  <c r="BE35" i="9" s="1"/>
</calcChain>
</file>

<file path=xl/sharedStrings.xml><?xml version="1.0" encoding="utf-8"?>
<sst xmlns="http://schemas.openxmlformats.org/spreadsheetml/2006/main" count="1056" uniqueCount="574">
  <si>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</si>
  <si>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</si>
  <si>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</si>
  <si>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</si>
  <si>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</si>
  <si>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</si>
  <si>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</si>
  <si>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</si>
  <si>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</si>
  <si>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</si>
  <si>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</si>
  <si>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</si>
  <si>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</si>
  <si>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</si>
  <si>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</si>
  <si>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</si>
  <si>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</si>
  <si>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</si>
  <si>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</si>
  <si>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</si>
  <si>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</si>
  <si>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</si>
  <si>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</si>
  <si>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</si>
  <si>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</si>
  <si>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</si>
  <si>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</si>
  <si>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</si>
  <si>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</si>
  <si>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</si>
  <si>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</si>
  <si>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</si>
  <si>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</si>
  <si>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</si>
  <si>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</si>
  <si>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</si>
  <si>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</si>
  <si>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</si>
  <si>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</si>
  <si>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</si>
  <si>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</si>
  <si>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</si>
  <si>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</si>
  <si>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</si>
  <si>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</si>
  <si>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</si>
  <si>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</si>
  <si>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</si>
  <si>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</si>
  <si>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</si>
  <si>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</si>
  <si>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</si>
  <si>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</si>
  <si>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</si>
  <si>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</si>
  <si>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</si>
  <si>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</si>
  <si>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</si>
  <si>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</si>
  <si>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</si>
  <si>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</si>
  <si>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</si>
  <si>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</si>
  <si>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</si>
  <si>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</si>
  <si>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</si>
  <si>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</si>
  <si>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</si>
  <si>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</si>
  <si>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</si>
  <si>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</si>
  <si>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</si>
  <si>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</si>
  <si>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</si>
  <si>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</si>
  <si>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</si>
  <si>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</si>
  <si>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</si>
  <si>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</si>
  <si>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</si>
  <si>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</si>
  <si>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</si>
  <si>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隠岐の島町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</si>
  <si>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</si>
  <si>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</si>
  <si>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</si>
  <si>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</si>
  <si>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</si>
  <si>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</si>
  <si>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</si>
  <si>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</si>
  <si>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</si>
  <si>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</si>
  <si>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</si>
  <si>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</si>
  <si>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</si>
  <si>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</si>
  <si>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</si>
  <si>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</si>
  <si>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</si>
  <si>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</si>
  <si>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</si>
  <si>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</si>
  <si>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</si>
  <si>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</si>
  <si>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</si>
  <si>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</si>
  <si>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</si>
  <si>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</si>
  <si>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</si>
  <si>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</si>
  <si>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</si>
  <si>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</si>
  <si>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</si>
  <si>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</si>
  <si>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</si>
  <si>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</si>
  <si>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</si>
  <si>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</si>
  <si>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</si>
  <si>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</si>
  <si>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</si>
  <si>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</si>
  <si>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</si>
  <si>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</si>
  <si>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</si>
  <si>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</si>
  <si>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</si>
  <si>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</si>
  <si>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</si>
  <si>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</si>
  <si>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</si>
  <si>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</si>
  <si>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</si>
  <si>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</si>
  <si>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</si>
  <si>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</si>
  <si>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</si>
  <si>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</si>
  <si>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</si>
  <si>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</si>
  <si>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</si>
  <si>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</si>
  <si>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</si>
  <si>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</si>
  <si>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</si>
  <si>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</si>
  <si>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</si>
  <si>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</si>
  <si>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</si>
  <si>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</si>
  <si>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</si>
  <si>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</si>
  <si>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</si>
  <si>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</si>
  <si>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</si>
  <si>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</si>
  <si>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</si>
  <si>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</si>
  <si>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</si>
  <si>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</si>
  <si>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</si>
  <si>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</si>
  <si>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</si>
  <si>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</si>
  <si>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</si>
  <si>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</si>
  <si>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</si>
  <si>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</si>
  <si>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</si>
  <si>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</si>
  <si>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</si>
  <si>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</si>
  <si>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</si>
  <si>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</si>
  <si>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</si>
  <si>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</si>
  <si>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</si>
  <si>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</si>
  <si>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</si>
  <si>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</si>
  <si>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</si>
  <si>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</si>
  <si>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</si>
  <si>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</si>
  <si>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</si>
  <si>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</si>
  <si>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</si>
  <si>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</si>
  <si>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</si>
  <si>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</si>
  <si>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</si>
  <si>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</si>
  <si>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</si>
  <si>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島根県隠岐の島町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</si>
  <si>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</si>
  <si>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</si>
  <si>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</si>
  <si>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</si>
  <si>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</si>
  <si>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</si>
  <si>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</si>
  <si>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</si>
  <si>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</si>
  <si>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</si>
  <si>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</si>
  <si>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</si>
  <si>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</si>
  <si>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</si>
  <si>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</si>
  <si>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</si>
  <si>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</si>
  <si>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</si>
  <si>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</si>
  <si>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</si>
  <si>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</si>
  <si>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</si>
  <si>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</si>
  <si>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</si>
  <si>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</si>
  <si>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</si>
  <si>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</si>
  <si>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</si>
  <si>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</si>
  <si>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</si>
  <si>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</si>
  <si>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</si>
  <si>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</si>
  <si>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</si>
  <si>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</si>
  <si>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</si>
  <si>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</si>
  <si>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</si>
  <si>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</si>
  <si>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</si>
  <si>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</si>
  <si>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</si>
  <si>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</si>
  <si>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</si>
  <si>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</si>
  <si>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</si>
  <si>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</si>
  <si>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</si>
  <si>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</si>
  <si>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</si>
  <si>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</si>
  <si>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</si>
  <si>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</si>
  <si>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</si>
  <si>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</si>
  <si>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</si>
  <si>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</si>
  <si>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</si>
  <si>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</si>
  <si>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</si>
  <si>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</si>
  <si>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</si>
  <si>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</si>
  <si>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</si>
  <si>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</si>
  <si>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</si>
  <si>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</si>
  <si>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</si>
  <si>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</si>
  <si>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</si>
  <si>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</si>
  <si>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</si>
  <si>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</si>
  <si>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</si>
  <si>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</si>
  <si>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</si>
  <si>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</si>
  <si>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</si>
  <si>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</si>
  <si>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</si>
  <si>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</si>
  <si>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</si>
  <si>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</si>
  <si>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</si>
  <si>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</si>
  <si>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</si>
  <si>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</si>
  <si>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</si>
  <si>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</si>
  <si>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</si>
  <si>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</si>
  <si>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</si>
  <si>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</si>
  <si>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</si>
  <si>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</si>
  <si>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</si>
  <si>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</si>
  <si>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</si>
  <si>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</si>
  <si>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</si>
  <si>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</si>
  <si>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</si>
  <si>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</si>
  <si>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</si>
  <si>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</si>
  <si>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</si>
  <si>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</si>
  <si>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</si>
  <si>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</si>
  <si>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</si>
  <si>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</si>
  <si>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</si>
  <si>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</si>
  <si>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</si>
  <si>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</si>
  <si>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</si>
  <si>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</si>
  <si>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</si>
  <si>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</si>
  <si>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</si>
  <si>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</si>
  <si>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</si>
  <si>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</si>
  <si>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</si>
  <si>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</si>
  <si>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</si>
  <si>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</si>
  <si>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</si>
  <si>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</si>
  <si>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</si>
  <si>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</si>
  <si>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</si>
  <si>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</si>
  <si>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</si>
  <si>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</si>
  <si>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</si>
  <si>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</si>
  <si>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</si>
  <si>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</si>
  <si>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</si>
  <si>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</si>
  <si>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</si>
  <si>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</si>
  <si>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</si>
  <si>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</si>
  <si>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</si>
  <si>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</si>
  <si>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島根県隠岐の島町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</si>
  <si>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</si>
  <si>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</si>
  <si>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</si>
  <si>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</si>
  <si>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</si>
  <si>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</si>
  <si>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</si>
  <si>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</si>
  <si>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</si>
  <si>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</si>
  <si>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</si>
  <si>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</si>
  <si>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</si>
  <si>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</si>
  <si>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</si>
  <si>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</si>
  <si>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</si>
  <si>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</si>
  <si>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</si>
  <si>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</si>
  <si>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布施へき地診療施設事業特別会計</t>
    <phoneticPr fontId="5"/>
  </si>
  <si>
    <t>五箇へき地診療施設事業特別会計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</si>
  <si>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</si>
  <si>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</si>
  <si>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</si>
  <si>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</si>
  <si>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</si>
  <si>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</si>
  <si>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</si>
  <si>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</si>
  <si>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</si>
  <si>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</si>
  <si>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</si>
  <si>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</si>
  <si>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</si>
  <si>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</si>
  <si>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国民健康保険施設勘定（中村診療所）特別会計</t>
    <phoneticPr fontId="5"/>
  </si>
  <si>
    <t>国民健康保険施設勘定（五箇診療所）特別会計</t>
    <phoneticPr fontId="5"/>
  </si>
  <si>
    <t>国民健康保険施設勘定（都万診療所）特別会計</t>
    <phoneticPr fontId="5"/>
  </si>
  <si>
    <t>後期高齢者医療保険事業特別会計</t>
    <phoneticPr fontId="5"/>
  </si>
  <si>
    <t>-</t>
    <phoneticPr fontId="5"/>
  </si>
  <si>
    <t>訪問看護事業特別会計</t>
    <phoneticPr fontId="5"/>
  </si>
  <si>
    <t>駐車場事業特別会計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</si>
  <si>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</si>
  <si>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</si>
  <si>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</si>
  <si>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</si>
  <si>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</si>
  <si>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</si>
  <si>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</si>
  <si>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</si>
  <si>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</si>
  <si>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</si>
  <si>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</si>
  <si>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</si>
  <si>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</si>
  <si>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</si>
  <si>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</si>
  <si>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</si>
  <si>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</si>
  <si>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</si>
  <si>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</si>
  <si>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</si>
  <si>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</si>
  <si>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</si>
  <si>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</si>
  <si>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</si>
  <si>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</si>
  <si>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</si>
  <si>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</si>
  <si>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</si>
  <si>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</si>
  <si>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</si>
  <si>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</si>
  <si>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</si>
  <si>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</si>
  <si>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</si>
  <si>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</si>
  <si>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</si>
  <si>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</si>
  <si>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</si>
  <si>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</si>
  <si>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</si>
  <si>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</si>
  <si>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</si>
  <si>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</si>
  <si>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</si>
  <si>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</si>
  <si>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</si>
  <si>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</si>
  <si>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</si>
  <si>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</si>
  <si>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</si>
  <si>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</si>
  <si>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</si>
  <si>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</si>
  <si>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</si>
  <si>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</si>
  <si>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</si>
  <si>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</si>
  <si>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</si>
  <si>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</si>
  <si>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</si>
  <si>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</si>
  <si>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</si>
  <si>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上水道事業会計</t>
    <phoneticPr fontId="5"/>
  </si>
  <si>
    <t>将来負担比率（(Ｅ)－(Ｆ)）／（(Ｃ)－(Ｄ)）×１００</t>
    <rPh sb="0" eb="2">
      <t>ショウライ</t>
    </rPh>
    <rPh sb="2" eb="4">
      <t>フタン</t>
    </rPh>
    <rPh sb="4" eb="6">
      <t>ヒリツ</t>
    </rPh>
    <phoneticPr fontId="5"/>
  </si>
  <si>
    <t>国民健康保険施設勘定（五箇診療所）特別会計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</si>
  <si>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</si>
  <si>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</si>
  <si>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</si>
  <si>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</si>
  <si>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</si>
  <si>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</si>
  <si>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</si>
  <si>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</si>
  <si>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</si>
  <si>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</si>
  <si>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</si>
  <si>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</si>
  <si>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</si>
  <si>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</si>
  <si>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</si>
  <si>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</si>
  <si>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</si>
  <si>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</si>
  <si>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</si>
  <si>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</si>
  <si>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</si>
  <si>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</si>
  <si>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</si>
  <si>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</si>
  <si>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</si>
  <si>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</si>
  <si>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</si>
  <si>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</si>
  <si>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</si>
  <si>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</si>
  <si>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</si>
  <si>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</si>
  <si>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</si>
  <si>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</si>
  <si>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</si>
  <si>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</si>
  <si>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</si>
  <si>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</si>
  <si>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</si>
  <si>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</si>
  <si>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</si>
  <si>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</si>
  <si>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</si>
  <si>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</si>
  <si>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</si>
  <si>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</si>
  <si>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</si>
  <si>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</si>
  <si>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</si>
  <si>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</si>
  <si>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</si>
  <si>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</si>
  <si>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</si>
  <si>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</si>
  <si>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</si>
  <si>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</si>
  <si>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</si>
  <si>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</si>
  <si>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</si>
  <si>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</si>
  <si>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</si>
  <si>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</si>
  <si>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</si>
  <si>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</si>
  <si>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</si>
  <si>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</si>
  <si>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</si>
  <si>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</si>
  <si>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</si>
  <si>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</si>
  <si>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</si>
  <si>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</si>
  <si>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</si>
  <si>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</si>
  <si>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</si>
  <si>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</si>
  <si>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</si>
  <si>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</si>
  <si>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</si>
  <si>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</si>
  <si>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</si>
  <si>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</si>
  <si>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0.52</t>
  </si>
  <si>
    <t>上水道事業会計</t>
  </si>
  <si>
    <t>一般会計</t>
  </si>
  <si>
    <t>国民健康保険事業勘定特別会計</t>
  </si>
  <si>
    <t>駐車場事業特別会計</t>
  </si>
  <si>
    <t>国民健康保険施設勘定（五箇診療所）特別会計</t>
  </si>
  <si>
    <t>訪問看護事業特別会計</t>
  </si>
  <si>
    <t>国民健康保険施設勘定（中村診療所）特別会計</t>
  </si>
  <si>
    <t>布施へき地診療施設事業特別会計</t>
  </si>
  <si>
    <t>その他会計（赤字）</t>
  </si>
  <si>
    <t>その他会計（黒字）</t>
  </si>
  <si>
    <t>-</t>
    <phoneticPr fontId="2"/>
  </si>
  <si>
    <t>-</t>
    <phoneticPr fontId="2"/>
  </si>
  <si>
    <t>島根県市町村総合事務組合(普通会計)</t>
    <rPh sb="0" eb="3">
      <t>シマネケン</t>
    </rPh>
    <rPh sb="3" eb="6">
      <t>シチョウソン</t>
    </rPh>
    <rPh sb="6" eb="8">
      <t>ソウゴウ</t>
    </rPh>
    <rPh sb="8" eb="10">
      <t>ジム</t>
    </rPh>
    <rPh sb="10" eb="12">
      <t>クミアイ</t>
    </rPh>
    <rPh sb="13" eb="15">
      <t>フツウ</t>
    </rPh>
    <rPh sb="15" eb="16">
      <t>カイ</t>
    </rPh>
    <rPh sb="16" eb="17">
      <t>ケイ</t>
    </rPh>
    <phoneticPr fontId="2"/>
  </si>
  <si>
    <t>隠岐広域連合(普通会計)</t>
    <rPh sb="0" eb="2">
      <t>オキ</t>
    </rPh>
    <rPh sb="2" eb="4">
      <t>コウイキ</t>
    </rPh>
    <rPh sb="4" eb="6">
      <t>レンゴウ</t>
    </rPh>
    <rPh sb="7" eb="9">
      <t>フツウ</t>
    </rPh>
    <rPh sb="9" eb="10">
      <t>カイ</t>
    </rPh>
    <rPh sb="10" eb="11">
      <t>ケイ</t>
    </rPh>
    <phoneticPr fontId="2"/>
  </si>
  <si>
    <t>隠岐広域連合(介護)</t>
    <rPh sb="0" eb="2">
      <t>オキ</t>
    </rPh>
    <rPh sb="2" eb="4">
      <t>コウイキ</t>
    </rPh>
    <rPh sb="4" eb="6">
      <t>レンゴウ</t>
    </rPh>
    <rPh sb="7" eb="9">
      <t>カイゴ</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</si>
  <si>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8">
      <t>カイ</t>
    </rPh>
    <rPh sb="18" eb="19">
      <t>ケイ</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</si>
  <si>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</si>
  <si>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隠岐広域連合(隠岐病院)</t>
    <rPh sb="0" eb="2">
      <t>オキ</t>
    </rPh>
    <rPh sb="2" eb="4">
      <t>コウイキ</t>
    </rPh>
    <rPh sb="4" eb="6">
      <t>レンゴウ</t>
    </rPh>
    <rPh sb="7" eb="9">
      <t>オキ</t>
    </rPh>
    <rPh sb="9" eb="11">
      <t>ビョウイン</t>
    </rPh>
    <phoneticPr fontId="2"/>
  </si>
  <si>
    <t>-</t>
    <phoneticPr fontId="2"/>
  </si>
  <si>
    <t>-</t>
    <phoneticPr fontId="2"/>
  </si>
  <si>
    <t>隠岐広域連合(島前病院)</t>
    <rPh sb="0" eb="2">
      <t>オキ</t>
    </rPh>
    <rPh sb="2" eb="4">
      <t>コウイキ</t>
    </rPh>
    <rPh sb="4" eb="6">
      <t>レンゴウ</t>
    </rPh>
    <rPh sb="7" eb="8">
      <t>シマ</t>
    </rPh>
    <rPh sb="8" eb="9">
      <t>マエ</t>
    </rPh>
    <rPh sb="9" eb="11">
      <t>ビョウイン</t>
    </rPh>
    <phoneticPr fontId="2"/>
  </si>
  <si>
    <t>隠岐の島町教育文化振興財団</t>
    <rPh sb="0" eb="2">
      <t>オキ</t>
    </rPh>
    <rPh sb="3" eb="5">
      <t>シマチョウ</t>
    </rPh>
    <rPh sb="5" eb="7">
      <t>キョウイク</t>
    </rPh>
    <rPh sb="7" eb="9">
      <t>ブンカ</t>
    </rPh>
    <rPh sb="9" eb="11">
      <t>シンコウ</t>
    </rPh>
    <rPh sb="11" eb="13">
      <t>ザイダン</t>
    </rPh>
    <phoneticPr fontId="2"/>
  </si>
  <si>
    <t>隠岐の島町土地開発公社</t>
    <rPh sb="0" eb="2">
      <t>オキ</t>
    </rPh>
    <rPh sb="3" eb="5">
      <t>シマチョウ</t>
    </rPh>
    <rPh sb="5" eb="7">
      <t>トチ</t>
    </rPh>
    <rPh sb="7" eb="9">
      <t>カイハツ</t>
    </rPh>
    <rPh sb="9" eb="11">
      <t>コウシャ</t>
    </rPh>
    <phoneticPr fontId="2"/>
  </si>
  <si>
    <t>ふせの里</t>
    <rPh sb="3" eb="4">
      <t>サト</t>
    </rPh>
    <phoneticPr fontId="2"/>
  </si>
  <si>
    <t>あいらんど</t>
    <phoneticPr fontId="2"/>
  </si>
  <si>
    <t>隠岐の島町農業公社</t>
    <rPh sb="0" eb="2">
      <t>オキ</t>
    </rPh>
    <rPh sb="3" eb="5">
      <t>シマチョウ</t>
    </rPh>
    <rPh sb="5" eb="7">
      <t>ノウギョウ</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</si>
  <si>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</si>
  <si>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</si>
  <si>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</si>
  <si>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</si>
  <si>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</si>
  <si>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</si>
  <si>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</si>
  <si>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</si>
  <si>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</si>
  <si>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</si>
  <si>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</si>
  <si>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</si>
  <si>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</si>
  <si>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町村合併前の旧町村において、国の経済対策を背景に、地方債に依存した社会基盤整備を行ってきた。特に平成5年から平成8年までは、毎年約50億円の地方債を発行したことにより、地方債残高が膨らんだため、類似団体と比較して高い比率となっている。
　平成16年の町村合併以降、行財政改革の一環として取り組んでいる繰上償還や地方債新規発行の抑制により改善傾向にある。
</t>
    <rPh sb="159" eb="161">
      <t>シンキ</t>
    </rPh>
    <rPh sb="169" eb="171">
      <t>カイゼン</t>
    </rPh>
    <rPh sb="171" eb="173">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</si>
</sst>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143061</c:v>
                </c:pt>
                <c:pt idx="1">
                  <c:v>135811</c:v>
                </c:pt>
                <c:pt idx="2">
                  <c:v>174232</c:v>
                </c:pt>
                <c:pt idx="3">
                  <c:v>161502</c:v>
                </c:pt>
                <c:pt idx="4">
                  <c:v>132778</c:v>
                </c:pt>
              </c:numCache>
            </c:numRef>
          </c:val>
          <c:smooth val="0"/>
        </c:ser>
        <c:dLbls>
          <c:showLegendKey val="0"/>
          <c:showVal val="0"/>
          <c:showCatName val="0"/>
          <c:showSerName val="0"/>
          <c:showPercent val="0"/>
          <c:showBubbleSize val="0"/>
        </c:dLbls>
        <c:marker val="1"/>
        <c:smooth val="0"/>
        <c:axId val="134461312"/>
        <c:axId val="134467584"/>
      </c:lineChart>
      <c:catAx>
        <c:axId val="134461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467584"/>
        <c:crosses val="autoZero"/>
        <c:auto val="1"/>
        <c:lblAlgn val="ctr"/>
        <c:lblOffset val="100"/>
        <c:tickLblSkip val="1"/>
        <c:tickMarkSkip val="1"/>
        <c:noMultiLvlLbl val="0"/>
      </c:catAx>
      <c:valAx>
        <c:axId val="13446758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461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1.62</c:v>
                </c:pt>
                <c:pt idx="1">
                  <c:v>2.0099999999999998</c:v>
                </c:pt>
                <c:pt idx="2">
                  <c:v>2.4300000000000002</c:v>
                </c:pt>
                <c:pt idx="3">
                  <c:v>1.91</c:v>
                </c:pt>
                <c:pt idx="4">
                  <c:v>1.95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13.46</c:v>
                </c:pt>
                <c:pt idx="1">
                  <c:v>14</c:v>
                </c:pt>
                <c:pt idx="2">
                  <c:v>14.02</c:v>
                </c:pt>
                <c:pt idx="3">
                  <c:v>15.43</c:v>
                </c:pt>
                <c:pt idx="4">
                  <c:v>15.21</c:v>
                </c:pt>
              </c:numCache>
            </c:numRef>
          </c:val>
        </c:ser>
        <c:dLbls>
          <c:showLegendKey val="0"/>
          <c:showVal val="0"/>
          <c:showCatName val="0"/>
          <c:showSerName val="0"/>
          <c:showPercent val="0"/>
          <c:showBubbleSize val="0"/>
        </c:dLbls>
        <c:gapWidth val="250"/>
        <c:overlap val="100"/>
        <c:axId val="2408832"/>
        <c:axId val="2410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5.71</c:v>
                </c:pt>
                <c:pt idx="1">
                  <c:v>0.33</c:v>
                </c:pt>
                <c:pt idx="2">
                  <c:v>0.42</c:v>
                </c:pt>
                <c:pt idx="3">
                  <c:v>-0.52</c:v>
                </c:pt>
                <c:pt idx="4">
                  <c:v>0.08</c:v>
                </c:pt>
              </c:numCache>
            </c:numRef>
          </c:val>
          <c:smooth val="0"/>
        </c:ser>
        <c:dLbls>
          <c:showLegendKey val="0"/>
          <c:showVal val="0"/>
          <c:showCatName val="0"/>
          <c:showSerName val="0"/>
          <c:showPercent val="0"/>
          <c:showBubbleSize val="0"/>
        </c:dLbls>
        <c:marker val="1"/>
        <c:smooth val="0"/>
        <c:axId val="2408832"/>
        <c:axId val="2410752"/>
      </c:lineChart>
      <c:catAx>
        <c:axId val="240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0752"/>
        <c:crosses val="autoZero"/>
        <c:auto val="1"/>
        <c:lblAlgn val="ctr"/>
        <c:lblOffset val="100"/>
        <c:tickLblSkip val="1"/>
        <c:tickMarkSkip val="1"/>
        <c:noMultiLvlLbl val="0"/>
      </c:catAx>
      <c:valAx>
        <c:axId val="241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0.06</c:v>
                </c:pt>
                <c:pt idx="4">
                  <c:v>#N/A</c:v>
                </c:pt>
                <c:pt idx="5">
                  <c:v>0.02</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布施へき地診療施設事業特別会計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0.02</c:v>
                </c:pt>
                <c:pt idx="4">
                  <c:v>#N/A</c:v>
                </c:pt>
                <c:pt idx="5">
                  <c:v>0</c:v>
                </c:pt>
                <c:pt idx="6">
                  <c:v>#N/A</c:v>
                </c:pt>
                <c:pt idx="7">
                  <c:v>0</c:v>
                </c:pt>
                <c:pt idx="8">
                  <c:v>#N/A</c:v>
                </c:pt>
                <c:pt idx="9">
                  <c:v>0</c:v>
                </c:pt>
              </c:numCache>
            </c:numRef>
          </c:val>
        </c:ser>
        <c:ser>
          <c:idx val="3"/>
          <c:order val="3"/>
          <c:tx>
            <c:strRef>
              <c:f>データシート!$A$30</c:f>
              <c:strCache>
                <c:ptCount val="1"/>
                <c:pt idx="0">
                  <c:v>国民健康保険施設勘定（中村診療所）特別会計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c:v>
                </c:pt>
                <c:pt idx="8">
                  <c:v>#N/A</c:v>
                </c:pt>
                <c:pt idx="9">
                  <c:v>0.01</c:v>
                </c:pt>
              </c:numCache>
            </c:numRef>
          </c:val>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国民健康保険施設勘定（五箇診療所）特別会計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0.03</c:v>
                </c:pt>
                <c:pt idx="4">
                  <c:v>#N/A</c:v>
                </c:pt>
                <c:pt idx="5">
                  <c:v>0.01</c:v>
                </c:pt>
                <c:pt idx="6">
                  <c:v>#N/A</c:v>
                </c:pt>
                <c:pt idx="7">
                  <c:v>0.01</c:v>
                </c:pt>
                <c:pt idx="8">
                  <c:v>#N/A</c:v>
                </c:pt>
                <c:pt idx="9">
                  <c:v>0.01</c:v>
                </c:pt>
              </c:numCache>
            </c:numRef>
          </c:val>
        </c:ser>
        <c:ser>
          <c:idx val="6"/>
          <c:order val="6"/>
          <c:tx>
            <c:strRef>
              <c:f>データシート!$A$33</c:f>
              <c:strCache>
                <c:ptCount val="1"/>
                <c:pt idx="0">
                  <c:v>駐車場事業特別会計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0.15</c:v>
                </c:pt>
                <c:pt idx="2">
                  <c:v>#N/A</c:v>
                </c:pt>
                <c:pt idx="3">
                  <c:v>0.19</c:v>
                </c:pt>
                <c:pt idx="4">
                  <c:v>#N/A</c:v>
                </c:pt>
                <c:pt idx="5">
                  <c:v>0.24</c:v>
                </c:pt>
                <c:pt idx="6">
                  <c:v>#N/A</c:v>
                </c:pt>
                <c:pt idx="7">
                  <c:v>0.25</c:v>
                </c:pt>
                <c:pt idx="8">
                  <c:v>#N/A</c:v>
                </c:pt>
                <c:pt idx="9">
                  <c:v>0.27</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0.08</c:v>
                </c:pt>
                <c:pt idx="2">
                  <c:v>#N/A</c:v>
                </c:pt>
                <c:pt idx="3">
                  <c:v>7.0000000000000007E-2</c:v>
                </c:pt>
                <c:pt idx="4">
                  <c:v>#N/A</c:v>
                </c:pt>
                <c:pt idx="5">
                  <c:v>0.23</c:v>
                </c:pt>
                <c:pt idx="6">
                  <c:v>#N/A</c:v>
                </c:pt>
                <c:pt idx="7">
                  <c:v>0.32</c:v>
                </c:pt>
                <c:pt idx="8">
                  <c:v>#N/A</c:v>
                </c:pt>
                <c:pt idx="9">
                  <c:v>0.49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1.58</c:v>
                </c:pt>
                <c:pt idx="2">
                  <c:v>#N/A</c:v>
                </c:pt>
                <c:pt idx="3">
                  <c:v>1.98</c:v>
                </c:pt>
                <c:pt idx="4">
                  <c:v>#N/A</c:v>
                </c:pt>
                <c:pt idx="5">
                  <c:v>2.41</c:v>
                </c:pt>
                <c:pt idx="6">
                  <c:v>#N/A</c:v>
                </c:pt>
                <c:pt idx="7">
                  <c:v>1.9</c:v>
                </c:pt>
                <c:pt idx="8">
                  <c:v>#N/A</c:v>
                </c:pt>
                <c:pt idx="9">
                  <c:v>1.94</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3.25</c:v>
                </c:pt>
                <c:pt idx="2">
                  <c:v>#N/A</c:v>
                </c:pt>
                <c:pt idx="3">
                  <c:v>3.99</c:v>
                </c:pt>
                <c:pt idx="4">
                  <c:v>#N/A</c:v>
                </c:pt>
                <c:pt idx="5">
                  <c:v>2.97</c:v>
                </c:pt>
                <c:pt idx="6">
                  <c:v>#N/A</c:v>
                </c:pt>
                <c:pt idx="7">
                  <c:v>2.95</c:v>
                </c:pt>
                <c:pt idx="8">
                  <c:v>#N/A</c:v>
                </c:pt>
                <c:pt idx="9">
                  <c:v>2.7</c:v>
                </c:pt>
              </c:numCache>
            </c:numRef>
          </c:val>
        </c:ser>
        <c:dLbls>
          <c:showLegendKey val="0"/>
          <c:showVal val="0"/>
          <c:showCatName val="0"/>
          <c:showSerName val="0"/>
          <c:showPercent val="0"/>
          <c:showBubbleSize val="0"/>
        </c:dLbls>
        <c:gapWidth val="150"/>
        <c:overlap val="100"/>
        <c:axId val="146020608"/>
        <c:axId val="146026496"/>
      </c:barChart>
      <c:catAx>
        <c:axId val="14602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026496"/>
        <c:crosses val="autoZero"/>
        <c:auto val="1"/>
        <c:lblAlgn val="ctr"/>
        <c:lblOffset val="100"/>
        <c:tickLblSkip val="1"/>
        <c:tickMarkSkip val="1"/>
        <c:noMultiLvlLbl val="0"/>
      </c:catAx>
      <c:valAx>
        <c:axId val="14602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020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2769</c:v>
                </c:pt>
                <c:pt idx="5">
                  <c:v>2574</c:v>
                </c:pt>
                <c:pt idx="8">
                  <c:v>2597</c:v>
                </c:pt>
                <c:pt idx="11">
                  <c:v>2633</c:v>
                </c:pt>
                <c:pt idx="14">
                  <c:v>2717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26</c:v>
                </c:pt>
                <c:pt idx="3">
                  <c:v>23</c:v>
                </c:pt>
                <c:pt idx="6">
                  <c:v>21</c:v>
                </c:pt>
                <c:pt idx="9">
                  <c:v>20</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39</c:v>
                </c:pt>
                <c:pt idx="3">
                  <c:v>51</c:v>
                </c:pt>
                <c:pt idx="6">
                  <c:v>105</c:v>
                </c:pt>
                <c:pt idx="9">
                  <c:v>107</c:v>
                </c:pt>
                <c:pt idx="12">
                  <c:v>109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380</c:v>
                </c:pt>
                <c:pt idx="3">
                  <c:v>399</c:v>
                </c:pt>
                <c:pt idx="6">
                  <c:v>475</c:v>
                </c:pt>
                <c:pt idx="9">
                  <c:v>458</c:v>
                </c:pt>
                <c:pt idx="12">
                  <c:v>474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3543</c:v>
                </c:pt>
                <c:pt idx="3">
                  <c:v>3126</c:v>
                </c:pt>
                <c:pt idx="6">
                  <c:v>3023</c:v>
                </c:pt>
                <c:pt idx="9">
                  <c:v>2955</c:v>
                </c:pt>
                <c:pt idx="12">
                  <c:v>2958</c:v>
                </c:pt>
              </c:numCache>
            </c:numRef>
          </c:val>
        </c:ser>
        <c:dLbls>
          <c:showLegendKey val="0"/>
          <c:showVal val="0"/>
          <c:showCatName val="0"/>
          <c:showSerName val="0"/>
          <c:showPercent val="0"/>
          <c:showBubbleSize val="0"/>
        </c:dLbls>
        <c:gapWidth val="100"/>
        <c:overlap val="100"/>
        <c:axId val="140019584"/>
        <c:axId val="14002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1219</c:v>
                </c:pt>
                <c:pt idx="2">
                  <c:v>#N/A</c:v>
                </c:pt>
                <c:pt idx="3">
                  <c:v>#N/A</c:v>
                </c:pt>
                <c:pt idx="4">
                  <c:v>1025</c:v>
                </c:pt>
                <c:pt idx="5">
                  <c:v>#N/A</c:v>
                </c:pt>
                <c:pt idx="6">
                  <c:v>#N/A</c:v>
                </c:pt>
                <c:pt idx="7">
                  <c:v>1027</c:v>
                </c:pt>
                <c:pt idx="8">
                  <c:v>#N/A</c:v>
                </c:pt>
                <c:pt idx="9">
                  <c:v>#N/A</c:v>
                </c:pt>
                <c:pt idx="10">
                  <c:v>907</c:v>
                </c:pt>
                <c:pt idx="11">
                  <c:v>#N/A</c:v>
                </c:pt>
                <c:pt idx="12">
                  <c:v>#N/A</c:v>
                </c:pt>
                <c:pt idx="13">
                  <c:v>844</c:v>
                </c:pt>
                <c:pt idx="14">
                  <c:v>#N/A</c:v>
                </c:pt>
              </c:numCache>
            </c:numRef>
          </c:val>
          <c:smooth val="0"/>
        </c:ser>
        <c:dLbls>
          <c:showLegendKey val="0"/>
          <c:showVal val="0"/>
          <c:showCatName val="0"/>
          <c:showSerName val="0"/>
          <c:showPercent val="0"/>
          <c:showBubbleSize val="0"/>
        </c:dLbls>
        <c:marker val="1"/>
        <c:smooth val="0"/>
        <c:axId val="140019584"/>
        <c:axId val="140021760"/>
      </c:lineChart>
      <c:catAx>
        <c:axId val="14001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21760"/>
        <c:crosses val="autoZero"/>
        <c:auto val="1"/>
        <c:lblAlgn val="ctr"/>
        <c:lblOffset val="100"/>
        <c:tickLblSkip val="1"/>
        <c:tickMarkSkip val="1"/>
        <c:noMultiLvlLbl val="0"/>
      </c:catAx>
      <c:valAx>
        <c:axId val="14002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1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20755</c:v>
                </c:pt>
                <c:pt idx="5">
                  <c:v>20549</c:v>
                </c:pt>
                <c:pt idx="8">
                  <c:v>21101</c:v>
                </c:pt>
                <c:pt idx="11">
                  <c:v>20915</c:v>
                </c:pt>
                <c:pt idx="14">
                  <c:v>19798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1150</c:v>
                </c:pt>
                <c:pt idx="5">
                  <c:v>1229</c:v>
                </c:pt>
                <c:pt idx="8">
                  <c:v>1342</c:v>
                </c:pt>
                <c:pt idx="11">
                  <c:v>1346</c:v>
                </c:pt>
                <c:pt idx="14">
                  <c:v>1283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2463</c:v>
                </c:pt>
                <c:pt idx="5">
                  <c:v>2570</c:v>
                </c:pt>
                <c:pt idx="8">
                  <c:v>2915</c:v>
                </c:pt>
                <c:pt idx="11">
                  <c:v>3065</c:v>
                </c:pt>
                <c:pt idx="14">
                  <c:v>3336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1949</c:v>
                </c:pt>
                <c:pt idx="3">
                  <c:v>1936</c:v>
                </c:pt>
                <c:pt idx="6">
                  <c:v>1990</c:v>
                </c:pt>
                <c:pt idx="9">
                  <c:v>1792</c:v>
                </c:pt>
                <c:pt idx="12">
                  <c:v>1608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303</c:v>
                </c:pt>
                <c:pt idx="3">
                  <c:v>406</c:v>
                </c:pt>
                <c:pt idx="6">
                  <c:v>890</c:v>
                </c:pt>
                <c:pt idx="9">
                  <c:v>842</c:v>
                </c:pt>
                <c:pt idx="12">
                  <c:v>801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4601</c:v>
                </c:pt>
                <c:pt idx="3">
                  <c:v>4901</c:v>
                </c:pt>
                <c:pt idx="6">
                  <c:v>5118</c:v>
                </c:pt>
                <c:pt idx="9">
                  <c:v>5263</c:v>
                </c:pt>
                <c:pt idx="12">
                  <c:v>5573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130</c:v>
                </c:pt>
                <c:pt idx="3">
                  <c:v>97</c:v>
                </c:pt>
                <c:pt idx="6">
                  <c:v>76</c:v>
                </c:pt>
                <c:pt idx="9">
                  <c:v>56</c:v>
                </c:pt>
                <c:pt idx="12">
                  <c:v>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23688</c:v>
                </c:pt>
                <c:pt idx="3">
                  <c:v>23258</c:v>
                </c:pt>
                <c:pt idx="6">
                  <c:v>23559</c:v>
                </c:pt>
                <c:pt idx="9">
                  <c:v>23297</c:v>
                </c:pt>
                <c:pt idx="12">
                  <c:v>22174</c:v>
                </c:pt>
              </c:numCache>
            </c:numRef>
          </c:val>
        </c:ser>
        <c:dLbls>
          <c:showLegendKey val="0"/>
          <c:showVal val="0"/>
          <c:showCatName val="0"/>
          <c:showSerName val="0"/>
          <c:showPercent val="0"/>
          <c:showBubbleSize val="0"/>
        </c:dLbls>
        <c:gapWidth val="100"/>
        <c:overlap val="100"/>
        <c:axId val="34670080"/>
        <c:axId val="34672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6303</c:v>
                </c:pt>
                <c:pt idx="2">
                  <c:v>#N/A</c:v>
                </c:pt>
                <c:pt idx="3">
                  <c:v>#N/A</c:v>
                </c:pt>
                <c:pt idx="4">
                  <c:v>6251</c:v>
                </c:pt>
                <c:pt idx="5">
                  <c:v>#N/A</c:v>
                </c:pt>
                <c:pt idx="6">
                  <c:v>#N/A</c:v>
                </c:pt>
                <c:pt idx="7">
                  <c:v>6275</c:v>
                </c:pt>
                <c:pt idx="8">
                  <c:v>#N/A</c:v>
                </c:pt>
                <c:pt idx="9">
                  <c:v>#N/A</c:v>
                </c:pt>
                <c:pt idx="10">
                  <c:v>5924</c:v>
                </c:pt>
                <c:pt idx="11">
                  <c:v>#N/A</c:v>
                </c:pt>
                <c:pt idx="12">
                  <c:v>#N/A</c:v>
                </c:pt>
                <c:pt idx="13">
                  <c:v>5773</c:v>
                </c:pt>
                <c:pt idx="14">
                  <c:v>#N/A</c:v>
                </c:pt>
              </c:numCache>
            </c:numRef>
          </c:val>
          <c:smooth val="0"/>
        </c:ser>
        <c:dLbls>
          <c:showLegendKey val="0"/>
          <c:showVal val="0"/>
          <c:showCatName val="0"/>
          <c:showSerName val="0"/>
          <c:showPercent val="0"/>
          <c:showBubbleSize val="0"/>
        </c:dLbls>
        <c:marker val="1"/>
        <c:smooth val="0"/>
        <c:axId val="34670080"/>
        <c:axId val="34672000"/>
      </c:lineChart>
      <c:catAx>
        <c:axId val="3467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672000"/>
        <c:crosses val="autoZero"/>
        <c:auto val="1"/>
        <c:lblAlgn val="ctr"/>
        <c:lblOffset val="100"/>
        <c:tickLblSkip val="1"/>
        <c:tickMarkSkip val="1"/>
        <c:noMultiLvlLbl val="0"/>
      </c:catAx>
      <c:valAx>
        <c:axId val="3467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7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{BFFC4797-BCDB-4443-ABEF-5A632C6CEADE}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{F3FDA5EF-5954-4CE6-8B97-B19BBF35AFD9}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{DC5B4367-28E1-4D70-9F98-2C62947A39E7}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{C06A0A92-7DCA-4A3E-B84A-0F2984A4F621}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{ACF1F0DC-1FC4-41CD-BFD3-EDA46DB08BD3}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{CD3865AF-29AC-4654-9666-B03D997A92BA}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{70AE09B5-6876-43AA-9B65-34CE2A10466B}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{D6854BD8-0160-4089-91B3-A52070587A24}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{51B50679-E0E6-4799-A046-56C6A0E4A2A6}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{1AF06859-4E15-4E42-917D-11BE7B44F00B}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4797440"/>
        <c:axId val="34885632"/>
      </c:scatterChart>
      <c:valAx>
        <c:axId val="347974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885632"/>
        <c:crosses val="autoZero"/>
        <c:crossBetween val="midCat"/>
      </c:valAx>
      <c:valAx>
        <c:axId val="348856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797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{5643D39E-B7D4-421C-96A6-18069F8A36AB}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{303D8C86-8EAB-4DFD-954A-5630E3BF351A}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{7EE0AB7E-E2AF-4158-8B79-918B5DC04467}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{1AA2DD69-EB4F-4D68-A76D-6535E8CA26FB}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{ED839A0B-9165-4277-8F44-183EFD73D40C}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18.2</c:v>
                </c:pt>
                <c:pt idx="1">
                  <c:v>17.2</c:v>
                </c:pt>
                <c:pt idx="2">
                  <c:v>16.399999999999999</c:v>
                </c:pt>
                <c:pt idx="3">
                  <c:v>15</c:v>
                </c:pt>
                <c:pt idx="4">
                  <c:v>14.1</c:v>
                </c:pt>
              </c:numCache>
            </c:numRef>
          </c:xVal>
          <c:yVal>
            <c:numRef>
              <c:f>公会計指標分析・財政指標組合せ分析表!$K$73:$O$73</c:f>
              <c:numCache>
                <c:formatCode>#,##0.0;"▲ "#,##0.0</c:formatCode>
                <c:ptCount val="5"/>
                <c:pt idx="0">
                  <c:v>93.5</c:v>
                </c:pt>
                <c:pt idx="1">
                  <c:v>94.9</c:v>
                </c:pt>
                <c:pt idx="2">
                  <c:v>95.7</c:v>
                </c:pt>
                <c:pt idx="3">
                  <c:v>91.4</c:v>
                </c:pt>
                <c:pt idx="4">
                  <c:v>87.8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{DE328EF2-B9C8-4DC6-99CE-086B7390A65A}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{E39E4152-3129-444A-9979-D51239BC442E}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{AEDCAFFE-24A1-4F58-AEC6-94A6FD1EF83E}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{096E1CD4-8F19-4A3E-9583-2F1342DDCD13}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{9D0E8357-894E-416E-9C54-D0B4E7B6B912}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8.9</c:v>
                </c:pt>
              </c:numCache>
            </c:numRef>
          </c:xVal>
          <c:yVal>
            <c:numRef>
              <c:f>公会計指標分析・財政指標組合せ分析表!$K$77:$O$77</c:f>
              <c:numCache>
                <c:formatCode>#,##0.0;"▲ "#,##0.0</c:formatCode>
                <c:ptCount val="5"/>
                <c:pt idx="0">
                  <c:v>64.3</c:v>
                </c:pt>
                <c:pt idx="1">
                  <c:v>61.3</c:v>
                </c:pt>
                <c:pt idx="2">
                  <c:v>54.6</c:v>
                </c:pt>
                <c:pt idx="3">
                  <c:v>48.7</c:v>
                </c:pt>
                <c:pt idx="4">
                  <c:v>13.1</c:v>
                </c:pt>
              </c:numCache>
            </c:numRef>
          </c:yVal>
          <c:smooth val="0"/>
        </c:ser>
        <c:dLbls>
          <c:showLegendKey val="0"/>
          <c:showVal val="0"/>
          <c:showCatName val="0"/>
          <c:showSerName val="0"/>
          <c:showPercent val="0"/>
          <c:showBubbleSize val="0"/>
        </c:dLbls>
        <c:axId val="34893184"/>
        <c:axId val="34948608"/>
      </c:scatterChart>
      <c:valAx>
        <c:axId val="34893184"/>
        <c:scaling>
          <c:orientation val="minMax"/>
          <c:max val="1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948608"/>
        <c:crosses val="autoZero"/>
        <c:crossBetween val="midCat"/>
      </c:valAx>
      <c:valAx>
        <c:axId val="34948608"/>
        <c:scaling>
          <c:orientation val="minMax"/>
          <c:max val="11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893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元利償還金は、近年減少傾向にあったが、平成２７年度では大規模事業の元金償還が始まったため３百万円の増となった。しかし、算入公債費等の増が大きく、実質公債費比率の分子は前年比</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百万円減少となった。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村合併以降、過疎債・辺地債・合併特例債といった有利な地方債を中心に発行を行っていることが要因であるため、今後予定されている大規模事業についても、国県補助金を活用しながら、有利な地方債を利用することで、負担の抑制に努めた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町村合併前の旧町村において、国の経済対策を背景に、地方債に依存した社会基盤整備を行ってきた。特に平成</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年から平成</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年ごろには、毎年約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億円の地方債を発行したことにより地方債残高が膨らんだ。平成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年の町村合併以降、行財政改革の一環として取り組んでいる繰上償還や地方債の発行抑制の効果で将来負担額は年々減少の傾向にある。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島根県隠岐の島町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14,792
14,722
242.83
14,777,699
14,595,715
178,159
9,115,855
22,173,548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87.8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島根県隠岐の島町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14,792
14,722
242.83
14,777,699
14,595,715
178,159
9,115,855
22,173,548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87.8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島根県隠岐の島町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14,792
14,722
242.83
14,777,699
14,595,715
178,159
9,115,855
22,173,548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87.8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島根県隠岐の島町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14,792
14,722
242.83
14,777,699
14,595,715
178,159
9,115,855
22,173,548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87.8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人口減少が続くなか、個人所得や法人税の増加が見込めない上に、離島という地理的条件から大きな企業も無いため、税収構造は非常に脆弱である。そのため財政力指数は類似団体平均を大きく下回り</a:t>
          </a:r>
          <a:r>
            <a:rPr kumimoji="1" lang="en-US" altLang="ja-JP" sz="1300">
              <a:latin typeface="ＭＳ Ｐゴシック"/>
            </a:rPr>
            <a:t>0.19</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観光・農林水産業振興のほか、新たな産業創出も視野に入れ税収基盤の強化を図るとともに、行財政改革の確実な実施により財政の健全化を図る。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96157</xdr:rowOff>
    </xdr:to>
    <xdr:cxnSp macro="">
      <xdr:nvCxnSpPr>
        <xdr:cNvPr id="75" name="直線コネクタ 74"/>
        <xdr:cNvCxnSpPr/>
      </xdr:nvCxnSpPr>
      <xdr:spPr>
        <a:xfrm flipV="1">
          <a:off x="2336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96157</xdr:rowOff>
    </xdr:to>
    <xdr:cxnSp macro="">
      <xdr:nvCxnSpPr>
        <xdr:cNvPr id="78" name="直線コネクタ 77"/>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1" name="フローチャート : 判断 80"/>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2" name="テキスト ボックス 81"/>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8" name="円/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90" name="円/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2" name="円/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6" name="円/楕円 95"/>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7" name="テキスト ボックス 96"/>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歳入における経常一般財源は年々減少する傾向にあるが、町村合併以降行っている行財政改革実施計画に基づく職員数の削減効果による人件費の抑制、また、地方債の新規発行抑制の成果により</a:t>
          </a:r>
          <a:r>
            <a:rPr kumimoji="1" lang="en-US" altLang="ja-JP" sz="1300">
              <a:latin typeface="ＭＳ Ｐゴシック"/>
            </a:rPr>
            <a:t>87.1%</a:t>
          </a:r>
          <a:r>
            <a:rPr kumimoji="1" lang="ja-JP" altLang="en-US" sz="1300">
              <a:latin typeface="ＭＳ Ｐゴシック"/>
            </a:rPr>
            <a:t>となった。　</a:t>
          </a:r>
          <a:endParaRPr kumimoji="1" lang="en-US" altLang="ja-JP" sz="1300">
            <a:latin typeface="ＭＳ Ｐゴシック"/>
          </a:endParaRPr>
        </a:p>
        <a:p>
          <a:r>
            <a:rPr kumimoji="1" lang="ja-JP" altLang="en-US" sz="1300">
              <a:latin typeface="ＭＳ Ｐゴシック"/>
            </a:rPr>
            <a:t>　一方で、町内各地域で進めている下水道整備に伴う繰出金が増加の傾向にあるため、供用開始後の速やかな加入接続を促す必要がある。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94996</xdr:rowOff>
    </xdr:from>
    <xdr:to>
      <xdr:col>7</xdr:col>
      <xdr:colOff>152400</xdr:colOff>
      <xdr:row>63</xdr:row>
      <xdr:rowOff>119126</xdr:rowOff>
    </xdr:to>
    <xdr:cxnSp macro="">
      <xdr:nvCxnSpPr>
        <xdr:cNvPr id="130" name="直線コネクタ 129"/>
        <xdr:cNvCxnSpPr/>
      </xdr:nvCxnSpPr>
      <xdr:spPr>
        <a:xfrm flipV="1">
          <a:off x="4114800" y="108963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119126</xdr:rowOff>
    </xdr:from>
    <xdr:to>
      <xdr:col>6</xdr:col>
      <xdr:colOff>0</xdr:colOff>
      <xdr:row>63</xdr:row>
      <xdr:rowOff>128778</xdr:rowOff>
    </xdr:to>
    <xdr:cxnSp macro="">
      <xdr:nvCxnSpPr>
        <xdr:cNvPr id="133" name="直線コネクタ 132"/>
        <xdr:cNvCxnSpPr/>
      </xdr:nvCxnSpPr>
      <xdr:spPr>
        <a:xfrm flipV="1">
          <a:off x="3225800" y="1092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4" name="フローチャート : 判断 133"/>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5" name="テキスト ボックス 134"/>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128778</xdr:rowOff>
    </xdr:from>
    <xdr:to>
      <xdr:col>4</xdr:col>
      <xdr:colOff>482600</xdr:colOff>
      <xdr:row>63</xdr:row>
      <xdr:rowOff>148082</xdr:rowOff>
    </xdr:to>
    <xdr:cxnSp macro="">
      <xdr:nvCxnSpPr>
        <xdr:cNvPr id="136" name="直線コネクタ 135"/>
        <xdr:cNvCxnSpPr/>
      </xdr:nvCxnSpPr>
      <xdr:spPr>
        <a:xfrm flipV="1">
          <a:off x="2336800" y="1093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7" name="フローチャート : 判断 136"/>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18305</xdr:rowOff>
    </xdr:from>
    <xdr:ext cx="762000" cy="259045"/>
    <xdr:sp macro="" textlink="">
      <xdr:nvSpPr>
        <xdr:cNvPr id="138" name="テキスト ボックス 137"/>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148082</xdr:rowOff>
    </xdr:from>
    <xdr:to>
      <xdr:col>3</xdr:col>
      <xdr:colOff>279400</xdr:colOff>
      <xdr:row>64</xdr:row>
      <xdr:rowOff>24892</xdr:rowOff>
    </xdr:to>
    <xdr:cxnSp macro="">
      <xdr:nvCxnSpPr>
        <xdr:cNvPr id="139" name="直線コネクタ 138"/>
        <xdr:cNvCxnSpPr/>
      </xdr:nvCxnSpPr>
      <xdr:spPr>
        <a:xfrm flipV="1">
          <a:off x="1447800" y="109494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40" name="フローチャート : 判断 139"/>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41" name="テキスト ボックス 140"/>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2" name="フローチャート : 判断 141"/>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8653</xdr:rowOff>
    </xdr:from>
    <xdr:ext cx="762000" cy="259045"/>
    <xdr:sp macro="" textlink="">
      <xdr:nvSpPr>
        <xdr:cNvPr id="143" name="テキスト ボックス 142"/>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44196</xdr:rowOff>
    </xdr:from>
    <xdr:to>
      <xdr:col>7</xdr:col>
      <xdr:colOff>203200</xdr:colOff>
      <xdr:row>63</xdr:row>
      <xdr:rowOff>145796</xdr:rowOff>
    </xdr:to>
    <xdr:sp macro="" textlink="">
      <xdr:nvSpPr>
        <xdr:cNvPr id="149" name="円/楕円 148"/>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16273</xdr:rowOff>
    </xdr:from>
    <xdr:ext cx="762000" cy="259045"/>
    <xdr:sp macro="" textlink="">
      <xdr:nvSpPr>
        <xdr:cNvPr id="150" name="財政構造の弾力性該当値テキスト"/>
        <xdr:cNvSpPr txBox="1"/>
      </xdr:nvSpPr>
      <xdr:spPr>
        <a:xfrm>
          <a:off x="5041900" y="108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68326</xdr:rowOff>
    </xdr:from>
    <xdr:to>
      <xdr:col>6</xdr:col>
      <xdr:colOff>50800</xdr:colOff>
      <xdr:row>63</xdr:row>
      <xdr:rowOff>169926</xdr:rowOff>
    </xdr:to>
    <xdr:sp macro="" textlink="">
      <xdr:nvSpPr>
        <xdr:cNvPr id="151" name="円/楕円 150"/>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8653</xdr:rowOff>
    </xdr:from>
    <xdr:ext cx="736600" cy="259045"/>
    <xdr:sp macro="" textlink="">
      <xdr:nvSpPr>
        <xdr:cNvPr id="152" name="テキスト ボックス 151"/>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77978</xdr:rowOff>
    </xdr:from>
    <xdr:to>
      <xdr:col>4</xdr:col>
      <xdr:colOff>533400</xdr:colOff>
      <xdr:row>64</xdr:row>
      <xdr:rowOff>8128</xdr:rowOff>
    </xdr:to>
    <xdr:sp macro="" textlink="">
      <xdr:nvSpPr>
        <xdr:cNvPr id="153" name="円/楕円 152"/>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54" name="テキスト ボックス 153"/>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97282</xdr:rowOff>
    </xdr:from>
    <xdr:to>
      <xdr:col>3</xdr:col>
      <xdr:colOff>330200</xdr:colOff>
      <xdr:row>64</xdr:row>
      <xdr:rowOff>27432</xdr:rowOff>
    </xdr:to>
    <xdr:sp macro="" textlink="">
      <xdr:nvSpPr>
        <xdr:cNvPr id="155" name="円/楕円 154"/>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37609</xdr:rowOff>
    </xdr:from>
    <xdr:ext cx="762000" cy="259045"/>
    <xdr:sp macro="" textlink="">
      <xdr:nvSpPr>
        <xdr:cNvPr id="156" name="テキスト ボックス 155"/>
        <xdr:cNvSpPr txBox="1"/>
      </xdr:nvSpPr>
      <xdr:spPr>
        <a:xfrm>
          <a:off x="1955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145542</xdr:rowOff>
    </xdr:from>
    <xdr:to>
      <xdr:col>2</xdr:col>
      <xdr:colOff>127000</xdr:colOff>
      <xdr:row>64</xdr:row>
      <xdr:rowOff>75692</xdr:rowOff>
    </xdr:to>
    <xdr:sp macro="" textlink="">
      <xdr:nvSpPr>
        <xdr:cNvPr id="157" name="円/楕円 156"/>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60469</xdr:rowOff>
    </xdr:from>
    <xdr:ext cx="762000" cy="259045"/>
    <xdr:sp macro="" textlink="">
      <xdr:nvSpPr>
        <xdr:cNvPr id="158" name="テキスト ボックス 157"/>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[243,127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による職員数の減少をはじめとした、経費の節減に努めているところであるが、離島という地域特性から他町村との社会福祉施設・環境衛生施設等の広域連携が難しく、施設運営のコストが高くなっている。</a:t>
          </a:r>
          <a:endParaRPr kumimoji="1" lang="en-US" altLang="ja-JP" sz="1300">
            <a:latin typeface="ＭＳ Ｐゴシック"/>
          </a:endParaRPr>
        </a:p>
        <a:p>
          <a:r>
            <a:rPr kumimoji="1" lang="ja-JP" altLang="en-US" sz="1300">
              <a:latin typeface="ＭＳ Ｐゴシック"/>
            </a:rPr>
            <a:t>　また、集落が点在しているため交通機関の維持やスクールバスの運行、ごみ収集などのコストも高くなっている。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143990</xdr:rowOff>
    </xdr:from>
    <xdr:to>
      <xdr:col>7</xdr:col>
      <xdr:colOff>152400</xdr:colOff>
      <xdr:row>84</xdr:row>
      <xdr:rowOff>170031</xdr:rowOff>
    </xdr:to>
    <xdr:cxnSp macro="">
      <xdr:nvCxnSpPr>
        <xdr:cNvPr id="191" name="直線コネクタ 190"/>
        <xdr:cNvCxnSpPr/>
      </xdr:nvCxnSpPr>
      <xdr:spPr>
        <a:xfrm>
          <a:off x="4114800" y="14545790"/>
          <a:ext cx="838200" cy="2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100479</xdr:rowOff>
    </xdr:from>
    <xdr:to>
      <xdr:col>6</xdr:col>
      <xdr:colOff>0</xdr:colOff>
      <xdr:row>84</xdr:row>
      <xdr:rowOff>143990</xdr:rowOff>
    </xdr:to>
    <xdr:cxnSp macro="">
      <xdr:nvCxnSpPr>
        <xdr:cNvPr id="194" name="直線コネクタ 193"/>
        <xdr:cNvCxnSpPr/>
      </xdr:nvCxnSpPr>
      <xdr:spPr>
        <a:xfrm>
          <a:off x="3225800" y="14502279"/>
          <a:ext cx="8890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5" name="フローチャート : 判断 194"/>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109453</xdr:rowOff>
    </xdr:from>
    <xdr:ext cx="736600" cy="259045"/>
    <xdr:sp macro="" textlink="">
      <xdr:nvSpPr>
        <xdr:cNvPr id="196" name="テキスト ボックス 195"/>
        <xdr:cNvSpPr txBox="1"/>
      </xdr:nvSpPr>
      <xdr:spPr>
        <a:xfrm>
          <a:off x="3733800" y="138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79080</xdr:rowOff>
    </xdr:from>
    <xdr:to>
      <xdr:col>4</xdr:col>
      <xdr:colOff>482600</xdr:colOff>
      <xdr:row>84</xdr:row>
      <xdr:rowOff>100479</xdr:rowOff>
    </xdr:to>
    <xdr:cxnSp macro="">
      <xdr:nvCxnSpPr>
        <xdr:cNvPr id="197" name="直線コネクタ 196"/>
        <xdr:cNvCxnSpPr/>
      </xdr:nvCxnSpPr>
      <xdr:spPr>
        <a:xfrm>
          <a:off x="2336800" y="14480880"/>
          <a:ext cx="889000" cy="2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8" name="フローチャート : 判断 197"/>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56614</xdr:rowOff>
    </xdr:from>
    <xdr:ext cx="762000" cy="259045"/>
    <xdr:sp macro="" textlink="">
      <xdr:nvSpPr>
        <xdr:cNvPr id="199" name="テキスト ボックス 198"/>
        <xdr:cNvSpPr txBox="1"/>
      </xdr:nvSpPr>
      <xdr:spPr>
        <a:xfrm>
          <a:off x="2844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79080</xdr:rowOff>
    </xdr:from>
    <xdr:to>
      <xdr:col>3</xdr:col>
      <xdr:colOff>279400</xdr:colOff>
      <xdr:row>84</xdr:row>
      <xdr:rowOff>94036</xdr:rowOff>
    </xdr:to>
    <xdr:cxnSp macro="">
      <xdr:nvCxnSpPr>
        <xdr:cNvPr id="200" name="直線コネクタ 199"/>
        <xdr:cNvCxnSpPr/>
      </xdr:nvCxnSpPr>
      <xdr:spPr>
        <a:xfrm flipV="1">
          <a:off x="1447800" y="14480880"/>
          <a:ext cx="889000" cy="1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1" name="フローチャート : 判断 200"/>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70904</xdr:rowOff>
    </xdr:from>
    <xdr:ext cx="762000" cy="259045"/>
    <xdr:sp macro="" textlink="">
      <xdr:nvSpPr>
        <xdr:cNvPr id="202" name="テキスト ボックス 201"/>
        <xdr:cNvSpPr txBox="1"/>
      </xdr:nvSpPr>
      <xdr:spPr>
        <a:xfrm>
          <a:off x="1955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3" name="フローチャート : 判断 202"/>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108469</xdr:rowOff>
    </xdr:from>
    <xdr:ext cx="762000" cy="259045"/>
    <xdr:sp macro="" textlink="">
      <xdr:nvSpPr>
        <xdr:cNvPr id="204" name="テキスト ボックス 203"/>
        <xdr:cNvSpPr txBox="1"/>
      </xdr:nvSpPr>
      <xdr:spPr>
        <a:xfrm>
          <a:off x="1066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119231</xdr:rowOff>
    </xdr:from>
    <xdr:to>
      <xdr:col>7</xdr:col>
      <xdr:colOff>203200</xdr:colOff>
      <xdr:row>85</xdr:row>
      <xdr:rowOff>49381</xdr:rowOff>
    </xdr:to>
    <xdr:sp macro="" textlink="">
      <xdr:nvSpPr>
        <xdr:cNvPr id="210" name="円/楕円 209"/>
        <xdr:cNvSpPr/>
      </xdr:nvSpPr>
      <xdr:spPr>
        <a:xfrm>
          <a:off x="4902200" y="145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91308</xdr:rowOff>
    </xdr:from>
    <xdr:ext cx="762000" cy="259045"/>
    <xdr:sp macro="" textlink="">
      <xdr:nvSpPr>
        <xdr:cNvPr id="211" name="人件費・物件費等の状況該当値テキスト"/>
        <xdr:cNvSpPr txBox="1"/>
      </xdr:nvSpPr>
      <xdr:spPr>
        <a:xfrm>
          <a:off x="5041900" y="1449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243,127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93190</xdr:rowOff>
    </xdr:from>
    <xdr:to>
      <xdr:col>6</xdr:col>
      <xdr:colOff>50800</xdr:colOff>
      <xdr:row>85</xdr:row>
      <xdr:rowOff>23340</xdr:rowOff>
    </xdr:to>
    <xdr:sp macro="" textlink="">
      <xdr:nvSpPr>
        <xdr:cNvPr id="212" name="円/楕円 211"/>
        <xdr:cNvSpPr/>
      </xdr:nvSpPr>
      <xdr:spPr>
        <a:xfrm>
          <a:off x="4064000" y="144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8117</xdr:rowOff>
    </xdr:from>
    <xdr:ext cx="736600" cy="259045"/>
    <xdr:sp macro="" textlink="">
      <xdr:nvSpPr>
        <xdr:cNvPr id="213" name="テキスト ボックス 212"/>
        <xdr:cNvSpPr txBox="1"/>
      </xdr:nvSpPr>
      <xdr:spPr>
        <a:xfrm>
          <a:off x="3733800" y="14581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237,731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49679</xdr:rowOff>
    </xdr:from>
    <xdr:to>
      <xdr:col>4</xdr:col>
      <xdr:colOff>533400</xdr:colOff>
      <xdr:row>84</xdr:row>
      <xdr:rowOff>151279</xdr:rowOff>
    </xdr:to>
    <xdr:sp macro="" textlink="">
      <xdr:nvSpPr>
        <xdr:cNvPr id="214" name="円/楕円 213"/>
        <xdr:cNvSpPr/>
      </xdr:nvSpPr>
      <xdr:spPr>
        <a:xfrm>
          <a:off x="3175000" y="144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136056</xdr:rowOff>
    </xdr:from>
    <xdr:ext cx="762000" cy="259045"/>
    <xdr:sp macro="" textlink="">
      <xdr:nvSpPr>
        <xdr:cNvPr id="215" name="テキスト ボックス 214"/>
        <xdr:cNvSpPr txBox="1"/>
      </xdr:nvSpPr>
      <xdr:spPr>
        <a:xfrm>
          <a:off x="2844800" y="1453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228,715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28280</xdr:rowOff>
    </xdr:from>
    <xdr:to>
      <xdr:col>3</xdr:col>
      <xdr:colOff>330200</xdr:colOff>
      <xdr:row>84</xdr:row>
      <xdr:rowOff>129880</xdr:rowOff>
    </xdr:to>
    <xdr:sp macro="" textlink="">
      <xdr:nvSpPr>
        <xdr:cNvPr id="216" name="円/楕円 215"/>
        <xdr:cNvSpPr/>
      </xdr:nvSpPr>
      <xdr:spPr>
        <a:xfrm>
          <a:off x="2286000" y="144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114657</xdr:rowOff>
    </xdr:from>
    <xdr:ext cx="762000" cy="259045"/>
    <xdr:sp macro="" textlink="">
      <xdr:nvSpPr>
        <xdr:cNvPr id="217" name="テキスト ボックス 216"/>
        <xdr:cNvSpPr txBox="1"/>
      </xdr:nvSpPr>
      <xdr:spPr>
        <a:xfrm>
          <a:off x="1955800" y="1451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224,281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43236</xdr:rowOff>
    </xdr:from>
    <xdr:to>
      <xdr:col>2</xdr:col>
      <xdr:colOff>127000</xdr:colOff>
      <xdr:row>84</xdr:row>
      <xdr:rowOff>144836</xdr:rowOff>
    </xdr:to>
    <xdr:sp macro="" textlink="">
      <xdr:nvSpPr>
        <xdr:cNvPr id="218" name="円/楕円 217"/>
        <xdr:cNvSpPr/>
      </xdr:nvSpPr>
      <xdr:spPr>
        <a:xfrm>
          <a:off x="1397000" y="1444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129613</xdr:rowOff>
    </xdr:from>
    <xdr:ext cx="762000" cy="259045"/>
    <xdr:sp macro="" textlink="">
      <xdr:nvSpPr>
        <xdr:cNvPr id="219" name="テキスト ボックス 218"/>
        <xdr:cNvSpPr txBox="1"/>
      </xdr:nvSpPr>
      <xdr:spPr>
        <a:xfrm>
          <a:off x="1066800" y="1453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227,380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平成１８年の地域給与制度見直し以降、現給保障をしていたが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年度までは給与カットを実施していたため類似団体と比較し低い水準にあった</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しかし、人員削減が計画通りに進んだこともあり、平成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年度より段階的に給与カットを緩和したため、</a:t>
          </a:r>
          <a:r>
            <a:rPr kumimoji="1" lang="ja-JP" altLang="en-US" sz="1300">
              <a:latin typeface="ＭＳ Ｐゴシック"/>
            </a:rPr>
            <a:t>高い水準で推移している。</a:t>
          </a:r>
          <a:endParaRPr kumimoji="1" lang="en-US" altLang="ja-JP" sz="1300">
            <a:latin typeface="ＭＳ Ｐゴシック"/>
          </a:endParaRPr>
        </a:p>
        <a:p>
          <a:r>
            <a:rPr kumimoji="1" lang="ja-JP" altLang="en-US" sz="1300">
              <a:latin typeface="ＭＳ Ｐゴシック"/>
            </a:rPr>
            <a:t>　退職等による現給保障対象者の減少に伴い、改善傾向にあったが、平成</a:t>
          </a:r>
          <a:r>
            <a:rPr kumimoji="1" lang="en-US" altLang="ja-JP" sz="1300">
              <a:latin typeface="ＭＳ Ｐゴシック"/>
            </a:rPr>
            <a:t>28</a:t>
          </a:r>
          <a:r>
            <a:rPr kumimoji="1" lang="ja-JP" altLang="en-US" sz="1300">
              <a:latin typeface="ＭＳ Ｐゴシック"/>
            </a:rPr>
            <a:t>年に給与の総合的見直しを国より遅く</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日に実施したため平成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日に昇給し、その額を現給保障しているため</a:t>
          </a:r>
          <a:r>
            <a:rPr kumimoji="1" lang="en-US" altLang="ja-JP" sz="1300">
              <a:latin typeface="ＭＳ Ｐゴシック"/>
            </a:rPr>
            <a:t>102.9</a:t>
          </a:r>
          <a:r>
            <a:rPr kumimoji="1" lang="ja-JP" altLang="en-US" sz="1300">
              <a:latin typeface="ＭＳ Ｐゴシック"/>
            </a:rPr>
            <a:t>と高くなった。</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150368</xdr:rowOff>
    </xdr:from>
    <xdr:to>
      <xdr:col>24</xdr:col>
      <xdr:colOff>558800</xdr:colOff>
      <xdr:row>87</xdr:row>
      <xdr:rowOff>70104</xdr:rowOff>
    </xdr:to>
    <xdr:cxnSp macro="">
      <xdr:nvCxnSpPr>
        <xdr:cNvPr id="246" name="直線コネクタ 245"/>
        <xdr:cNvCxnSpPr/>
      </xdr:nvCxnSpPr>
      <xdr:spPr>
        <a:xfrm flipV="1">
          <a:off x="17018000" y="14209268"/>
          <a:ext cx="0" cy="776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42181</xdr:rowOff>
    </xdr:from>
    <xdr:ext cx="762000" cy="259045"/>
    <xdr:sp macro="" textlink="">
      <xdr:nvSpPr>
        <xdr:cNvPr id="247" name="給与水準   （国との比較）最小値テキスト"/>
        <xdr:cNvSpPr txBox="1"/>
      </xdr:nvSpPr>
      <xdr:spPr>
        <a:xfrm>
          <a:off x="17106900" y="149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70104</xdr:rowOff>
    </xdr:from>
    <xdr:to>
      <xdr:col>24</xdr:col>
      <xdr:colOff>647700</xdr:colOff>
      <xdr:row>87</xdr:row>
      <xdr:rowOff>70104</xdr:rowOff>
    </xdr:to>
    <xdr:cxnSp macro="">
      <xdr:nvCxnSpPr>
        <xdr:cNvPr id="248" name="直線コネクタ 247"/>
        <xdr:cNvCxnSpPr/>
      </xdr:nvCxnSpPr>
      <xdr:spPr>
        <a:xfrm>
          <a:off x="16929100" y="1498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65295</xdr:rowOff>
    </xdr:from>
    <xdr:ext cx="762000" cy="259045"/>
    <xdr:sp macro="" textlink="">
      <xdr:nvSpPr>
        <xdr:cNvPr id="249" name="給与水準   （国との比較）最大値テキスト"/>
        <xdr:cNvSpPr txBox="1"/>
      </xdr:nvSpPr>
      <xdr:spPr>
        <a:xfrm>
          <a:off x="17106900" y="1395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82</xdr:row>
      <xdr:rowOff>150368</xdr:rowOff>
    </xdr:from>
    <xdr:to>
      <xdr:col>24</xdr:col>
      <xdr:colOff>647700</xdr:colOff>
      <xdr:row>82</xdr:row>
      <xdr:rowOff>150368</xdr:rowOff>
    </xdr:to>
    <xdr:cxnSp macro="">
      <xdr:nvCxnSpPr>
        <xdr:cNvPr id="250" name="直線コネクタ 249"/>
        <xdr:cNvCxnSpPr/>
      </xdr:nvCxnSpPr>
      <xdr:spPr>
        <a:xfrm>
          <a:off x="16929100" y="1420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17018</xdr:rowOff>
    </xdr:from>
    <xdr:to>
      <xdr:col>24</xdr:col>
      <xdr:colOff>558800</xdr:colOff>
      <xdr:row>87</xdr:row>
      <xdr:rowOff>70104</xdr:rowOff>
    </xdr:to>
    <xdr:cxnSp macro="">
      <xdr:nvCxnSpPr>
        <xdr:cNvPr id="251" name="直線コネクタ 250"/>
        <xdr:cNvCxnSpPr/>
      </xdr:nvCxnSpPr>
      <xdr:spPr>
        <a:xfrm>
          <a:off x="16179800" y="1493316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2"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3" name="フローチャート : 判断 252"/>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2539</xdr:rowOff>
    </xdr:from>
    <xdr:to>
      <xdr:col>23</xdr:col>
      <xdr:colOff>406400</xdr:colOff>
      <xdr:row>87</xdr:row>
      <xdr:rowOff>17018</xdr:rowOff>
    </xdr:to>
    <xdr:cxnSp macro="">
      <xdr:nvCxnSpPr>
        <xdr:cNvPr id="254" name="直線コネクタ 253"/>
        <xdr:cNvCxnSpPr/>
      </xdr:nvCxnSpPr>
      <xdr:spPr>
        <a:xfrm>
          <a:off x="15290800" y="1491868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62992</xdr:rowOff>
    </xdr:from>
    <xdr:to>
      <xdr:col>23</xdr:col>
      <xdr:colOff>457200</xdr:colOff>
      <xdr:row>85</xdr:row>
      <xdr:rowOff>164592</xdr:rowOff>
    </xdr:to>
    <xdr:sp macro="" textlink="">
      <xdr:nvSpPr>
        <xdr:cNvPr id="255" name="フローチャート : 判断 254"/>
        <xdr:cNvSpPr/>
      </xdr:nvSpPr>
      <xdr:spPr>
        <a:xfrm>
          <a:off x="16129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3319</xdr:rowOff>
    </xdr:from>
    <xdr:ext cx="736600" cy="259045"/>
    <xdr:sp macro="" textlink="">
      <xdr:nvSpPr>
        <xdr:cNvPr id="256" name="テキスト ボックス 255"/>
        <xdr:cNvSpPr txBox="1"/>
      </xdr:nvSpPr>
      <xdr:spPr>
        <a:xfrm>
          <a:off x="15798800" y="1440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2539</xdr:rowOff>
    </xdr:from>
    <xdr:to>
      <xdr:col>22</xdr:col>
      <xdr:colOff>203200</xdr:colOff>
      <xdr:row>89</xdr:row>
      <xdr:rowOff>26415</xdr:rowOff>
    </xdr:to>
    <xdr:cxnSp macro="">
      <xdr:nvCxnSpPr>
        <xdr:cNvPr id="257" name="直線コネクタ 256"/>
        <xdr:cNvCxnSpPr/>
      </xdr:nvCxnSpPr>
      <xdr:spPr>
        <a:xfrm flipV="1">
          <a:off x="14401800" y="14918689"/>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43687</xdr:rowOff>
    </xdr:from>
    <xdr:to>
      <xdr:col>22</xdr:col>
      <xdr:colOff>254000</xdr:colOff>
      <xdr:row>85</xdr:row>
      <xdr:rowOff>145287</xdr:rowOff>
    </xdr:to>
    <xdr:sp macro="" textlink="">
      <xdr:nvSpPr>
        <xdr:cNvPr id="258" name="フローチャート : 判断 257"/>
        <xdr:cNvSpPr/>
      </xdr:nvSpPr>
      <xdr:spPr>
        <a:xfrm>
          <a:off x="152400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155464</xdr:rowOff>
    </xdr:from>
    <xdr:ext cx="762000" cy="259045"/>
    <xdr:sp macro="" textlink="">
      <xdr:nvSpPr>
        <xdr:cNvPr id="259" name="テキスト ボックス 258"/>
        <xdr:cNvSpPr txBox="1"/>
      </xdr:nvSpPr>
      <xdr:spPr>
        <a:xfrm>
          <a:off x="14909800" y="1438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33782</xdr:rowOff>
    </xdr:from>
    <xdr:to>
      <xdr:col>21</xdr:col>
      <xdr:colOff>0</xdr:colOff>
      <xdr:row>89</xdr:row>
      <xdr:rowOff>26415</xdr:rowOff>
    </xdr:to>
    <xdr:cxnSp macro="">
      <xdr:nvCxnSpPr>
        <xdr:cNvPr id="260" name="直線コネクタ 259"/>
        <xdr:cNvCxnSpPr/>
      </xdr:nvCxnSpPr>
      <xdr:spPr>
        <a:xfrm>
          <a:off x="13512800" y="15121382"/>
          <a:ext cx="889000" cy="1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77215</xdr:rowOff>
    </xdr:from>
    <xdr:to>
      <xdr:col>21</xdr:col>
      <xdr:colOff>50800</xdr:colOff>
      <xdr:row>88</xdr:row>
      <xdr:rowOff>7365</xdr:rowOff>
    </xdr:to>
    <xdr:sp macro="" textlink="">
      <xdr:nvSpPr>
        <xdr:cNvPr id="261" name="フローチャート : 判断 260"/>
        <xdr:cNvSpPr/>
      </xdr:nvSpPr>
      <xdr:spPr>
        <a:xfrm>
          <a:off x="14351000" y="149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17542</xdr:rowOff>
    </xdr:from>
    <xdr:ext cx="762000" cy="259045"/>
    <xdr:sp macro="" textlink="">
      <xdr:nvSpPr>
        <xdr:cNvPr id="262" name="テキスト ボックス 261"/>
        <xdr:cNvSpPr txBox="1"/>
      </xdr:nvSpPr>
      <xdr:spPr>
        <a:xfrm>
          <a:off x="14020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86868</xdr:rowOff>
    </xdr:from>
    <xdr:to>
      <xdr:col>19</xdr:col>
      <xdr:colOff>533400</xdr:colOff>
      <xdr:row>88</xdr:row>
      <xdr:rowOff>17018</xdr:rowOff>
    </xdr:to>
    <xdr:sp macro="" textlink="">
      <xdr:nvSpPr>
        <xdr:cNvPr id="263" name="フローチャート : 判断 262"/>
        <xdr:cNvSpPr/>
      </xdr:nvSpPr>
      <xdr:spPr>
        <a:xfrm>
          <a:off x="134620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27195</xdr:rowOff>
    </xdr:from>
    <xdr:ext cx="762000" cy="259045"/>
    <xdr:sp macro="" textlink="">
      <xdr:nvSpPr>
        <xdr:cNvPr id="264" name="テキスト ボックス 263"/>
        <xdr:cNvSpPr txBox="1"/>
      </xdr:nvSpPr>
      <xdr:spPr>
        <a:xfrm>
          <a:off x="13131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19304</xdr:rowOff>
    </xdr:from>
    <xdr:to>
      <xdr:col>24</xdr:col>
      <xdr:colOff>609600</xdr:colOff>
      <xdr:row>87</xdr:row>
      <xdr:rowOff>120904</xdr:rowOff>
    </xdr:to>
    <xdr:sp macro="" textlink="">
      <xdr:nvSpPr>
        <xdr:cNvPr id="270" name="円/楕円 269"/>
        <xdr:cNvSpPr/>
      </xdr:nvSpPr>
      <xdr:spPr>
        <a:xfrm>
          <a:off x="169672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86631</xdr:rowOff>
    </xdr:from>
    <xdr:ext cx="762000" cy="259045"/>
    <xdr:sp macro="" textlink="">
      <xdr:nvSpPr>
        <xdr:cNvPr id="271" name="給与水準   （国との比較）該当値テキスト"/>
        <xdr:cNvSpPr txBox="1"/>
      </xdr:nvSpPr>
      <xdr:spPr>
        <a:xfrm>
          <a:off x="17106900" y="148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137668</xdr:rowOff>
    </xdr:from>
    <xdr:to>
      <xdr:col>23</xdr:col>
      <xdr:colOff>457200</xdr:colOff>
      <xdr:row>87</xdr:row>
      <xdr:rowOff>67818</xdr:rowOff>
    </xdr:to>
    <xdr:sp macro="" textlink="">
      <xdr:nvSpPr>
        <xdr:cNvPr id="272" name="円/楕円 271"/>
        <xdr:cNvSpPr/>
      </xdr:nvSpPr>
      <xdr:spPr>
        <a:xfrm>
          <a:off x="16129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52595</xdr:rowOff>
    </xdr:from>
    <xdr:ext cx="736600" cy="259045"/>
    <xdr:sp macro="" textlink="">
      <xdr:nvSpPr>
        <xdr:cNvPr id="273" name="テキスト ボックス 272"/>
        <xdr:cNvSpPr txBox="1"/>
      </xdr:nvSpPr>
      <xdr:spPr>
        <a:xfrm>
          <a:off x="15798800" y="1496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123189</xdr:rowOff>
    </xdr:from>
    <xdr:to>
      <xdr:col>22</xdr:col>
      <xdr:colOff>254000</xdr:colOff>
      <xdr:row>87</xdr:row>
      <xdr:rowOff>53339</xdr:rowOff>
    </xdr:to>
    <xdr:sp macro="" textlink="">
      <xdr:nvSpPr>
        <xdr:cNvPr id="274" name="円/楕円 273"/>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38116</xdr:rowOff>
    </xdr:from>
    <xdr:ext cx="762000" cy="259045"/>
    <xdr:sp macro="" textlink="">
      <xdr:nvSpPr>
        <xdr:cNvPr id="275" name="テキスト ボックス 274"/>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147065</xdr:rowOff>
    </xdr:from>
    <xdr:to>
      <xdr:col>21</xdr:col>
      <xdr:colOff>50800</xdr:colOff>
      <xdr:row>89</xdr:row>
      <xdr:rowOff>77215</xdr:rowOff>
    </xdr:to>
    <xdr:sp macro="" textlink="">
      <xdr:nvSpPr>
        <xdr:cNvPr id="276" name="円/楕円 275"/>
        <xdr:cNvSpPr/>
      </xdr:nvSpPr>
      <xdr:spPr>
        <a:xfrm>
          <a:off x="14351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61992</xdr:rowOff>
    </xdr:from>
    <xdr:ext cx="762000" cy="259045"/>
    <xdr:sp macro="" textlink="">
      <xdr:nvSpPr>
        <xdr:cNvPr id="277" name="テキスト ボックス 276"/>
        <xdr:cNvSpPr txBox="1"/>
      </xdr:nvSpPr>
      <xdr:spPr>
        <a:xfrm>
          <a:off x="14020800" y="153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154432</xdr:rowOff>
    </xdr:from>
    <xdr:to>
      <xdr:col>19</xdr:col>
      <xdr:colOff>533400</xdr:colOff>
      <xdr:row>88</xdr:row>
      <xdr:rowOff>84582</xdr:rowOff>
    </xdr:to>
    <xdr:sp macro="" textlink="">
      <xdr:nvSpPr>
        <xdr:cNvPr id="278" name="円/楕円 277"/>
        <xdr:cNvSpPr/>
      </xdr:nvSpPr>
      <xdr:spPr>
        <a:xfrm>
          <a:off x="13462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69359</xdr:rowOff>
    </xdr:from>
    <xdr:ext cx="762000" cy="259045"/>
    <xdr:sp macro="" textlink="">
      <xdr:nvSpPr>
        <xdr:cNvPr id="279" name="テキスト ボックス 278"/>
        <xdr:cNvSpPr txBox="1"/>
      </xdr:nvSpPr>
      <xdr:spPr>
        <a:xfrm>
          <a:off x="13131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行財政改革実施計画に基づく職員数の削減は計画通り進んでいるものの、類似団体と比較すると高い数値となっている。</a:t>
          </a:r>
          <a:endParaRPr kumimoji="1" lang="en-US" altLang="ja-JP" sz="1300">
            <a:latin typeface="ＭＳ Ｐゴシック"/>
          </a:endParaRPr>
        </a:p>
        <a:p>
          <a:r>
            <a:rPr kumimoji="1" lang="ja-JP" altLang="en-US" sz="1300">
              <a:latin typeface="ＭＳ Ｐゴシック"/>
            </a:rPr>
            <a:t>　離島という地理的条件から公共施設管理等の民間参入も期待できないため、更なる職員数の削減が難しい状況である。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6" name="直線コネクタ 305"/>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7"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08" name="直線コネクタ 307"/>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09"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0" name="直線コネクタ 309"/>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3302</xdr:rowOff>
    </xdr:from>
    <xdr:to>
      <xdr:col>24</xdr:col>
      <xdr:colOff>558800</xdr:colOff>
      <xdr:row>63</xdr:row>
      <xdr:rowOff>26467</xdr:rowOff>
    </xdr:to>
    <xdr:cxnSp macro="">
      <xdr:nvCxnSpPr>
        <xdr:cNvPr id="311" name="直線コネクタ 310"/>
        <xdr:cNvCxnSpPr/>
      </xdr:nvCxnSpPr>
      <xdr:spPr>
        <a:xfrm>
          <a:off x="16179800" y="10804652"/>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2"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3" name="フローチャート : 判断 312"/>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164617</xdr:rowOff>
    </xdr:from>
    <xdr:to>
      <xdr:col>23</xdr:col>
      <xdr:colOff>406400</xdr:colOff>
      <xdr:row>63</xdr:row>
      <xdr:rowOff>3302</xdr:rowOff>
    </xdr:to>
    <xdr:cxnSp macro="">
      <xdr:nvCxnSpPr>
        <xdr:cNvPr id="314" name="直線コネクタ 313"/>
        <xdr:cNvCxnSpPr/>
      </xdr:nvCxnSpPr>
      <xdr:spPr>
        <a:xfrm>
          <a:off x="15290800" y="10794517"/>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157023</xdr:rowOff>
    </xdr:from>
    <xdr:to>
      <xdr:col>23</xdr:col>
      <xdr:colOff>457200</xdr:colOff>
      <xdr:row>61</xdr:row>
      <xdr:rowOff>87173</xdr:rowOff>
    </xdr:to>
    <xdr:sp macro="" textlink="">
      <xdr:nvSpPr>
        <xdr:cNvPr id="315" name="フローチャート : 判断 314"/>
        <xdr:cNvSpPr/>
      </xdr:nvSpPr>
      <xdr:spPr>
        <a:xfrm>
          <a:off x="16129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97350</xdr:rowOff>
    </xdr:from>
    <xdr:ext cx="736600" cy="259045"/>
    <xdr:sp macro="" textlink="">
      <xdr:nvSpPr>
        <xdr:cNvPr id="316" name="テキスト ボックス 315"/>
        <xdr:cNvSpPr txBox="1"/>
      </xdr:nvSpPr>
      <xdr:spPr>
        <a:xfrm>
          <a:off x="15798800" y="1021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164617</xdr:rowOff>
    </xdr:from>
    <xdr:to>
      <xdr:col>22</xdr:col>
      <xdr:colOff>203200</xdr:colOff>
      <xdr:row>63</xdr:row>
      <xdr:rowOff>8128</xdr:rowOff>
    </xdr:to>
    <xdr:cxnSp macro="">
      <xdr:nvCxnSpPr>
        <xdr:cNvPr id="317" name="直線コネクタ 316"/>
        <xdr:cNvCxnSpPr/>
      </xdr:nvCxnSpPr>
      <xdr:spPr>
        <a:xfrm flipV="1">
          <a:off x="14401800" y="10794517"/>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157023</xdr:rowOff>
    </xdr:from>
    <xdr:to>
      <xdr:col>22</xdr:col>
      <xdr:colOff>254000</xdr:colOff>
      <xdr:row>61</xdr:row>
      <xdr:rowOff>87173</xdr:rowOff>
    </xdr:to>
    <xdr:sp macro="" textlink="">
      <xdr:nvSpPr>
        <xdr:cNvPr id="318" name="フローチャート : 判断 317"/>
        <xdr:cNvSpPr/>
      </xdr:nvSpPr>
      <xdr:spPr>
        <a:xfrm>
          <a:off x="15240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97350</xdr:rowOff>
    </xdr:from>
    <xdr:ext cx="762000" cy="259045"/>
    <xdr:sp macro="" textlink="">
      <xdr:nvSpPr>
        <xdr:cNvPr id="319" name="テキスト ボックス 318"/>
        <xdr:cNvSpPr txBox="1"/>
      </xdr:nvSpPr>
      <xdr:spPr>
        <a:xfrm>
          <a:off x="14909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8128</xdr:rowOff>
    </xdr:from>
    <xdr:to>
      <xdr:col>21</xdr:col>
      <xdr:colOff>0</xdr:colOff>
      <xdr:row>63</xdr:row>
      <xdr:rowOff>32258</xdr:rowOff>
    </xdr:to>
    <xdr:cxnSp macro="">
      <xdr:nvCxnSpPr>
        <xdr:cNvPr id="320" name="直線コネクタ 319"/>
        <xdr:cNvCxnSpPr/>
      </xdr:nvCxnSpPr>
      <xdr:spPr>
        <a:xfrm flipV="1">
          <a:off x="13512800" y="108094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158953</xdr:rowOff>
    </xdr:from>
    <xdr:to>
      <xdr:col>21</xdr:col>
      <xdr:colOff>50800</xdr:colOff>
      <xdr:row>61</xdr:row>
      <xdr:rowOff>89103</xdr:rowOff>
    </xdr:to>
    <xdr:sp macro="" textlink="">
      <xdr:nvSpPr>
        <xdr:cNvPr id="321" name="フローチャート : 判断 320"/>
        <xdr:cNvSpPr/>
      </xdr:nvSpPr>
      <xdr:spPr>
        <a:xfrm>
          <a:off x="14351000" y="104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99280</xdr:rowOff>
    </xdr:from>
    <xdr:ext cx="762000" cy="259045"/>
    <xdr:sp macro="" textlink="">
      <xdr:nvSpPr>
        <xdr:cNvPr id="322" name="テキスト ボックス 321"/>
        <xdr:cNvSpPr txBox="1"/>
      </xdr:nvSpPr>
      <xdr:spPr>
        <a:xfrm>
          <a:off x="14020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163779</xdr:rowOff>
    </xdr:from>
    <xdr:to>
      <xdr:col>19</xdr:col>
      <xdr:colOff>533400</xdr:colOff>
      <xdr:row>61</xdr:row>
      <xdr:rowOff>93929</xdr:rowOff>
    </xdr:to>
    <xdr:sp macro="" textlink="">
      <xdr:nvSpPr>
        <xdr:cNvPr id="323" name="フローチャート : 判断 322"/>
        <xdr:cNvSpPr/>
      </xdr:nvSpPr>
      <xdr:spPr>
        <a:xfrm>
          <a:off x="13462000" y="1045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104106</xdr:rowOff>
    </xdr:from>
    <xdr:ext cx="762000" cy="259045"/>
    <xdr:sp macro="" textlink="">
      <xdr:nvSpPr>
        <xdr:cNvPr id="324" name="テキスト ボックス 323"/>
        <xdr:cNvSpPr txBox="1"/>
      </xdr:nvSpPr>
      <xdr:spPr>
        <a:xfrm>
          <a:off x="13131800" y="1021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147117</xdr:rowOff>
    </xdr:from>
    <xdr:to>
      <xdr:col>24</xdr:col>
      <xdr:colOff>609600</xdr:colOff>
      <xdr:row>63</xdr:row>
      <xdr:rowOff>77267</xdr:rowOff>
    </xdr:to>
    <xdr:sp macro="" textlink="">
      <xdr:nvSpPr>
        <xdr:cNvPr id="330" name="円/楕円 329"/>
        <xdr:cNvSpPr/>
      </xdr:nvSpPr>
      <xdr:spPr>
        <a:xfrm>
          <a:off x="16967200" y="107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119194</xdr:rowOff>
    </xdr:from>
    <xdr:ext cx="762000" cy="259045"/>
    <xdr:sp macro="" textlink="">
      <xdr:nvSpPr>
        <xdr:cNvPr id="331" name="定員管理の状況該当値テキスト"/>
        <xdr:cNvSpPr txBox="1"/>
      </xdr:nvSpPr>
      <xdr:spPr>
        <a:xfrm>
          <a:off x="17106900" y="1074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123952</xdr:rowOff>
    </xdr:from>
    <xdr:to>
      <xdr:col>23</xdr:col>
      <xdr:colOff>457200</xdr:colOff>
      <xdr:row>63</xdr:row>
      <xdr:rowOff>54102</xdr:rowOff>
    </xdr:to>
    <xdr:sp macro="" textlink="">
      <xdr:nvSpPr>
        <xdr:cNvPr id="332" name="円/楕円 331"/>
        <xdr:cNvSpPr/>
      </xdr:nvSpPr>
      <xdr:spPr>
        <a:xfrm>
          <a:off x="16129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38879</xdr:rowOff>
    </xdr:from>
    <xdr:ext cx="736600" cy="259045"/>
    <xdr:sp macro="" textlink="">
      <xdr:nvSpPr>
        <xdr:cNvPr id="333" name="テキスト ボックス 332"/>
        <xdr:cNvSpPr txBox="1"/>
      </xdr:nvSpPr>
      <xdr:spPr>
        <a:xfrm>
          <a:off x="15798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113817</xdr:rowOff>
    </xdr:from>
    <xdr:to>
      <xdr:col>22</xdr:col>
      <xdr:colOff>254000</xdr:colOff>
      <xdr:row>63</xdr:row>
      <xdr:rowOff>43967</xdr:rowOff>
    </xdr:to>
    <xdr:sp macro="" textlink="">
      <xdr:nvSpPr>
        <xdr:cNvPr id="334" name="円/楕円 333"/>
        <xdr:cNvSpPr/>
      </xdr:nvSpPr>
      <xdr:spPr>
        <a:xfrm>
          <a:off x="15240000" y="107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28744</xdr:rowOff>
    </xdr:from>
    <xdr:ext cx="762000" cy="259045"/>
    <xdr:sp macro="" textlink="">
      <xdr:nvSpPr>
        <xdr:cNvPr id="335" name="テキスト ボックス 334"/>
        <xdr:cNvSpPr txBox="1"/>
      </xdr:nvSpPr>
      <xdr:spPr>
        <a:xfrm>
          <a:off x="14909800" y="1083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128778</xdr:rowOff>
    </xdr:from>
    <xdr:to>
      <xdr:col>21</xdr:col>
      <xdr:colOff>50800</xdr:colOff>
      <xdr:row>63</xdr:row>
      <xdr:rowOff>58928</xdr:rowOff>
    </xdr:to>
    <xdr:sp macro="" textlink="">
      <xdr:nvSpPr>
        <xdr:cNvPr id="336" name="円/楕円 335"/>
        <xdr:cNvSpPr/>
      </xdr:nvSpPr>
      <xdr:spPr>
        <a:xfrm>
          <a:off x="14351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43705</xdr:rowOff>
    </xdr:from>
    <xdr:ext cx="762000" cy="259045"/>
    <xdr:sp macro="" textlink="">
      <xdr:nvSpPr>
        <xdr:cNvPr id="337" name="テキスト ボックス 336"/>
        <xdr:cNvSpPr txBox="1"/>
      </xdr:nvSpPr>
      <xdr:spPr>
        <a:xfrm>
          <a:off x="14020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152908</xdr:rowOff>
    </xdr:from>
    <xdr:to>
      <xdr:col>19</xdr:col>
      <xdr:colOff>533400</xdr:colOff>
      <xdr:row>63</xdr:row>
      <xdr:rowOff>83058</xdr:rowOff>
    </xdr:to>
    <xdr:sp macro="" textlink="">
      <xdr:nvSpPr>
        <xdr:cNvPr id="338" name="円/楕円 337"/>
        <xdr:cNvSpPr/>
      </xdr:nvSpPr>
      <xdr:spPr>
        <a:xfrm>
          <a:off x="13462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67835</xdr:rowOff>
    </xdr:from>
    <xdr:ext cx="762000" cy="259045"/>
    <xdr:sp macro="" textlink="">
      <xdr:nvSpPr>
        <xdr:cNvPr id="339" name="テキスト ボックス 338"/>
        <xdr:cNvSpPr txBox="1"/>
      </xdr:nvSpPr>
      <xdr:spPr>
        <a:xfrm>
          <a:off x="13131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近年行ってきた地方債の新規発行抑制や繰上償還の効果により、町村合併後最も高かった平成</a:t>
          </a:r>
          <a:r>
            <a:rPr kumimoji="1" lang="en-US" altLang="ja-JP" sz="1300">
              <a:latin typeface="ＭＳ Ｐゴシック"/>
            </a:rPr>
            <a:t>18</a:t>
          </a:r>
          <a:r>
            <a:rPr kumimoji="1" lang="ja-JP" altLang="en-US" sz="1300">
              <a:latin typeface="ＭＳ Ｐゴシック"/>
            </a:rPr>
            <a:t>年と比較し、</a:t>
          </a:r>
          <a:r>
            <a:rPr kumimoji="1" lang="en-US" altLang="ja-JP" sz="1300">
              <a:latin typeface="ＭＳ Ｐゴシック"/>
            </a:rPr>
            <a:t>10%</a:t>
          </a:r>
          <a:r>
            <a:rPr kumimoji="1" lang="ja-JP" altLang="en-US" sz="1300">
              <a:latin typeface="ＭＳ Ｐゴシック"/>
            </a:rPr>
            <a:t>改善している。当面は経済対策と財政健全化のバランスを考えながら計画的に地方債を発行し、持続可能な財政運営を行う。</a:t>
          </a: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63077</xdr:rowOff>
    </xdr:to>
    <xdr:cxnSp macro="">
      <xdr:nvCxnSpPr>
        <xdr:cNvPr id="368" name="直線コネクタ 367"/>
        <xdr:cNvCxnSpPr/>
      </xdr:nvCxnSpPr>
      <xdr:spPr>
        <a:xfrm flipV="1">
          <a:off x="17018000" y="6236970"/>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35154</xdr:rowOff>
    </xdr:from>
    <xdr:ext cx="762000" cy="259045"/>
    <xdr:sp macro="" textlink="">
      <xdr:nvSpPr>
        <xdr:cNvPr id="369" name="公債費負担の状況最小値テキスト"/>
        <xdr:cNvSpPr txBox="1"/>
      </xdr:nvSpPr>
      <xdr:spPr>
        <a:xfrm>
          <a:off x="17106900" y="740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43</xdr:row>
      <xdr:rowOff>63077</xdr:rowOff>
    </xdr:from>
    <xdr:to>
      <xdr:col>24</xdr:col>
      <xdr:colOff>647700</xdr:colOff>
      <xdr:row>43</xdr:row>
      <xdr:rowOff>63077</xdr:rowOff>
    </xdr:to>
    <xdr:cxnSp macro="">
      <xdr:nvCxnSpPr>
        <xdr:cNvPr id="370" name="直線コネクタ 369"/>
        <xdr:cNvCxnSpPr/>
      </xdr:nvCxnSpPr>
      <xdr:spPr>
        <a:xfrm>
          <a:off x="16929100" y="743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71"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72" name="直線コネクタ 371"/>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113877</xdr:rowOff>
    </xdr:from>
    <xdr:to>
      <xdr:col>24</xdr:col>
      <xdr:colOff>558800</xdr:colOff>
      <xdr:row>43</xdr:row>
      <xdr:rowOff>14817</xdr:rowOff>
    </xdr:to>
    <xdr:cxnSp macro="">
      <xdr:nvCxnSpPr>
        <xdr:cNvPr id="373" name="直線コネクタ 372"/>
        <xdr:cNvCxnSpPr/>
      </xdr:nvCxnSpPr>
      <xdr:spPr>
        <a:xfrm flipV="1">
          <a:off x="16179800" y="731477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4250</xdr:rowOff>
    </xdr:from>
    <xdr:ext cx="762000" cy="259045"/>
    <xdr:sp macro="" textlink="">
      <xdr:nvSpPr>
        <xdr:cNvPr id="374" name="公債費負担の状況平均値テキスト"/>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375" name="フローチャート : 判断 374"/>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127423</xdr:rowOff>
    </xdr:to>
    <xdr:cxnSp macro="">
      <xdr:nvCxnSpPr>
        <xdr:cNvPr id="376" name="直線コネクタ 375"/>
        <xdr:cNvCxnSpPr/>
      </xdr:nvCxnSpPr>
      <xdr:spPr>
        <a:xfrm flipV="1">
          <a:off x="15290800" y="73871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77" name="フローチャート : 判断 376"/>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78" name="テキスト ボックス 377"/>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127423</xdr:rowOff>
    </xdr:from>
    <xdr:to>
      <xdr:col>22</xdr:col>
      <xdr:colOff>203200</xdr:colOff>
      <xdr:row>44</xdr:row>
      <xdr:rowOff>20320</xdr:rowOff>
    </xdr:to>
    <xdr:cxnSp macro="">
      <xdr:nvCxnSpPr>
        <xdr:cNvPr id="379" name="直線コネクタ 378"/>
        <xdr:cNvCxnSpPr/>
      </xdr:nvCxnSpPr>
      <xdr:spPr>
        <a:xfrm flipV="1">
          <a:off x="14401800" y="74997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1" name="テキスト ボックス 38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100754</xdr:rowOff>
    </xdr:to>
    <xdr:cxnSp macro="">
      <xdr:nvCxnSpPr>
        <xdr:cNvPr id="382" name="直線コネクタ 381"/>
        <xdr:cNvCxnSpPr/>
      </xdr:nvCxnSpPr>
      <xdr:spPr>
        <a:xfrm flipV="1">
          <a:off x="13512800" y="75641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41487</xdr:rowOff>
    </xdr:from>
    <xdr:to>
      <xdr:col>21</xdr:col>
      <xdr:colOff>50800</xdr:colOff>
      <xdr:row>41</xdr:row>
      <xdr:rowOff>143087</xdr:rowOff>
    </xdr:to>
    <xdr:sp macro="" textlink="">
      <xdr:nvSpPr>
        <xdr:cNvPr id="383" name="フローチャート : 判断 382"/>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384" name="テキスト ボックス 383"/>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85" name="フローチャート : 判断 384"/>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86" name="テキスト ボックス 385"/>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63077</xdr:rowOff>
    </xdr:from>
    <xdr:to>
      <xdr:col>24</xdr:col>
      <xdr:colOff>609600</xdr:colOff>
      <xdr:row>42</xdr:row>
      <xdr:rowOff>164677</xdr:rowOff>
    </xdr:to>
    <xdr:sp macro="" textlink="">
      <xdr:nvSpPr>
        <xdr:cNvPr id="392" name="円/楕円 391"/>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130404</xdr:rowOff>
    </xdr:from>
    <xdr:ext cx="762000" cy="259045"/>
    <xdr:sp macro="" textlink="">
      <xdr:nvSpPr>
        <xdr:cNvPr id="393" name="公債費負担の状況該当値テキスト"/>
        <xdr:cNvSpPr txBox="1"/>
      </xdr:nvSpPr>
      <xdr:spPr>
        <a:xfrm>
          <a:off x="17106900" y="715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394" name="円/楕円 393"/>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395" name="テキスト ボックス 394"/>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76623</xdr:rowOff>
    </xdr:from>
    <xdr:to>
      <xdr:col>22</xdr:col>
      <xdr:colOff>254000</xdr:colOff>
      <xdr:row>44</xdr:row>
      <xdr:rowOff>6773</xdr:rowOff>
    </xdr:to>
    <xdr:sp macro="" textlink="">
      <xdr:nvSpPr>
        <xdr:cNvPr id="396" name="円/楕円 395"/>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163000</xdr:rowOff>
    </xdr:from>
    <xdr:ext cx="762000" cy="259045"/>
    <xdr:sp macro="" textlink="">
      <xdr:nvSpPr>
        <xdr:cNvPr id="397" name="テキスト ボックス 396"/>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398" name="円/楕円 397"/>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399" name="テキスト ボックス 398"/>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49954</xdr:rowOff>
    </xdr:from>
    <xdr:to>
      <xdr:col>19</xdr:col>
      <xdr:colOff>533400</xdr:colOff>
      <xdr:row>44</xdr:row>
      <xdr:rowOff>151554</xdr:rowOff>
    </xdr:to>
    <xdr:sp macro="" textlink="">
      <xdr:nvSpPr>
        <xdr:cNvPr id="400" name="円/楕円 399"/>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136331</xdr:rowOff>
    </xdr:from>
    <xdr:ext cx="762000" cy="259045"/>
    <xdr:sp macro="" textlink="">
      <xdr:nvSpPr>
        <xdr:cNvPr id="401" name="テキスト ボックス 400"/>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町村合併前の旧町村において、国の経済対策を背景に、地方債に依存した社会基盤整備を行ってきた。特に平成</a:t>
          </a:r>
          <a:r>
            <a:rPr kumimoji="1" lang="en-US" altLang="ja-JP" sz="1300">
              <a:latin typeface="ＭＳ Ｐゴシック"/>
            </a:rPr>
            <a:t>5</a:t>
          </a:r>
          <a:r>
            <a:rPr kumimoji="1" lang="ja-JP" altLang="en-US" sz="1300">
              <a:latin typeface="ＭＳ Ｐゴシック"/>
            </a:rPr>
            <a:t>年から平成</a:t>
          </a:r>
          <a:r>
            <a:rPr kumimoji="1" lang="en-US" altLang="ja-JP" sz="1300">
              <a:latin typeface="ＭＳ Ｐゴシック"/>
            </a:rPr>
            <a:t>8</a:t>
          </a:r>
          <a:r>
            <a:rPr kumimoji="1" lang="ja-JP" altLang="en-US" sz="1300">
              <a:latin typeface="ＭＳ Ｐゴシック"/>
            </a:rPr>
            <a:t>年までは、毎年約</a:t>
          </a:r>
          <a:r>
            <a:rPr kumimoji="1" lang="en-US" altLang="ja-JP" sz="1300">
              <a:latin typeface="ＭＳ Ｐゴシック"/>
            </a:rPr>
            <a:t>50</a:t>
          </a:r>
          <a:r>
            <a:rPr kumimoji="1" lang="ja-JP" altLang="en-US" sz="1300">
              <a:latin typeface="ＭＳ Ｐゴシック"/>
            </a:rPr>
            <a:t>億円の地方債を発行したことにより、地方債残高が膨らんだため、類似団体と比較して高い比率となっている。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年の町村合併以降、行財政改革の一環として取り組んでいる繰上償還や地方債の発行抑制の効果で将来負担率は年々減少傾向にある。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0" name="直線コネクタ 429"/>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1"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2" name="直線コネクタ 431"/>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162221</xdr:rowOff>
    </xdr:from>
    <xdr:to>
      <xdr:col>24</xdr:col>
      <xdr:colOff>558800</xdr:colOff>
      <xdr:row>18</xdr:row>
      <xdr:rowOff>19727</xdr:rowOff>
    </xdr:to>
    <xdr:cxnSp macro="">
      <xdr:nvCxnSpPr>
        <xdr:cNvPr id="435" name="直線コネクタ 434"/>
        <xdr:cNvCxnSpPr/>
      </xdr:nvCxnSpPr>
      <xdr:spPr>
        <a:xfrm flipV="1">
          <a:off x="16179800" y="307687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36"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37" name="フローチャート : 判断 436"/>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19727</xdr:rowOff>
    </xdr:from>
    <xdr:to>
      <xdr:col>23</xdr:col>
      <xdr:colOff>406400</xdr:colOff>
      <xdr:row>18</xdr:row>
      <xdr:rowOff>54314</xdr:rowOff>
    </xdr:to>
    <xdr:cxnSp macro="">
      <xdr:nvCxnSpPr>
        <xdr:cNvPr id="438" name="直線コネクタ 437"/>
        <xdr:cNvCxnSpPr/>
      </xdr:nvCxnSpPr>
      <xdr:spPr>
        <a:xfrm flipV="1">
          <a:off x="15290800" y="3105827"/>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139827</xdr:rowOff>
    </xdr:from>
    <xdr:to>
      <xdr:col>23</xdr:col>
      <xdr:colOff>457200</xdr:colOff>
      <xdr:row>16</xdr:row>
      <xdr:rowOff>69977</xdr:rowOff>
    </xdr:to>
    <xdr:sp macro="" textlink="">
      <xdr:nvSpPr>
        <xdr:cNvPr id="439" name="フローチャート : 判断 438"/>
        <xdr:cNvSpPr/>
      </xdr:nvSpPr>
      <xdr:spPr>
        <a:xfrm>
          <a:off x="16129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80154</xdr:rowOff>
    </xdr:from>
    <xdr:ext cx="736600" cy="259045"/>
    <xdr:sp macro="" textlink="">
      <xdr:nvSpPr>
        <xdr:cNvPr id="440" name="テキスト ボックス 439"/>
        <xdr:cNvSpPr txBox="1"/>
      </xdr:nvSpPr>
      <xdr:spPr>
        <a:xfrm>
          <a:off x="15798800" y="248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47879</xdr:rowOff>
    </xdr:from>
    <xdr:to>
      <xdr:col>22</xdr:col>
      <xdr:colOff>203200</xdr:colOff>
      <xdr:row>18</xdr:row>
      <xdr:rowOff>54314</xdr:rowOff>
    </xdr:to>
    <xdr:cxnSp macro="">
      <xdr:nvCxnSpPr>
        <xdr:cNvPr id="441" name="直線コネクタ 440"/>
        <xdr:cNvCxnSpPr/>
      </xdr:nvCxnSpPr>
      <xdr:spPr>
        <a:xfrm>
          <a:off x="14401800" y="3133979"/>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15833</xdr:rowOff>
    </xdr:from>
    <xdr:to>
      <xdr:col>22</xdr:col>
      <xdr:colOff>254000</xdr:colOff>
      <xdr:row>16</xdr:row>
      <xdr:rowOff>117433</xdr:rowOff>
    </xdr:to>
    <xdr:sp macro="" textlink="">
      <xdr:nvSpPr>
        <xdr:cNvPr id="442" name="フローチャート : 判断 441"/>
        <xdr:cNvSpPr/>
      </xdr:nvSpPr>
      <xdr:spPr>
        <a:xfrm>
          <a:off x="15240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127610</xdr:rowOff>
    </xdr:from>
    <xdr:ext cx="762000" cy="259045"/>
    <xdr:sp macro="" textlink="">
      <xdr:nvSpPr>
        <xdr:cNvPr id="443" name="テキスト ボックス 442"/>
        <xdr:cNvSpPr txBox="1"/>
      </xdr:nvSpPr>
      <xdr:spPr>
        <a:xfrm>
          <a:off x="14909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36618</xdr:rowOff>
    </xdr:from>
    <xdr:to>
      <xdr:col>21</xdr:col>
      <xdr:colOff>0</xdr:colOff>
      <xdr:row>18</xdr:row>
      <xdr:rowOff>47879</xdr:rowOff>
    </xdr:to>
    <xdr:cxnSp macro="">
      <xdr:nvCxnSpPr>
        <xdr:cNvPr id="444" name="直線コネクタ 443"/>
        <xdr:cNvCxnSpPr/>
      </xdr:nvCxnSpPr>
      <xdr:spPr>
        <a:xfrm>
          <a:off x="13512800" y="3122718"/>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69723</xdr:rowOff>
    </xdr:from>
    <xdr:to>
      <xdr:col>21</xdr:col>
      <xdr:colOff>50800</xdr:colOff>
      <xdr:row>16</xdr:row>
      <xdr:rowOff>171323</xdr:rowOff>
    </xdr:to>
    <xdr:sp macro="" textlink="">
      <xdr:nvSpPr>
        <xdr:cNvPr id="445" name="フローチャート : 判断 444"/>
        <xdr:cNvSpPr/>
      </xdr:nvSpPr>
      <xdr:spPr>
        <a:xfrm>
          <a:off x="14351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10050</xdr:rowOff>
    </xdr:from>
    <xdr:ext cx="762000" cy="259045"/>
    <xdr:sp macro="" textlink="">
      <xdr:nvSpPr>
        <xdr:cNvPr id="446" name="テキスト ボックス 445"/>
        <xdr:cNvSpPr txBox="1"/>
      </xdr:nvSpPr>
      <xdr:spPr>
        <a:xfrm>
          <a:off x="14020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93853</xdr:rowOff>
    </xdr:from>
    <xdr:to>
      <xdr:col>19</xdr:col>
      <xdr:colOff>533400</xdr:colOff>
      <xdr:row>17</xdr:row>
      <xdr:rowOff>24003</xdr:rowOff>
    </xdr:to>
    <xdr:sp macro="" textlink="">
      <xdr:nvSpPr>
        <xdr:cNvPr id="447" name="フローチャート : 判断 446"/>
        <xdr:cNvSpPr/>
      </xdr:nvSpPr>
      <xdr:spPr>
        <a:xfrm>
          <a:off x="134620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34180</xdr:rowOff>
    </xdr:from>
    <xdr:ext cx="762000" cy="259045"/>
    <xdr:sp macro="" textlink="">
      <xdr:nvSpPr>
        <xdr:cNvPr id="448" name="テキスト ボックス 447"/>
        <xdr:cNvSpPr txBox="1"/>
      </xdr:nvSpPr>
      <xdr:spPr>
        <a:xfrm>
          <a:off x="13131800" y="260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111421</xdr:rowOff>
    </xdr:from>
    <xdr:to>
      <xdr:col>24</xdr:col>
      <xdr:colOff>609600</xdr:colOff>
      <xdr:row>18</xdr:row>
      <xdr:rowOff>41571</xdr:rowOff>
    </xdr:to>
    <xdr:sp macro="" textlink="">
      <xdr:nvSpPr>
        <xdr:cNvPr id="454" name="円/楕円 453"/>
        <xdr:cNvSpPr/>
      </xdr:nvSpPr>
      <xdr:spPr>
        <a:xfrm>
          <a:off x="169672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83498</xdr:rowOff>
    </xdr:from>
    <xdr:ext cx="762000" cy="259045"/>
    <xdr:sp macro="" textlink="">
      <xdr:nvSpPr>
        <xdr:cNvPr id="455" name="将来負担の状況該当値テキスト"/>
        <xdr:cNvSpPr txBox="1"/>
      </xdr:nvSpPr>
      <xdr:spPr>
        <a:xfrm>
          <a:off x="17106900" y="299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140377</xdr:rowOff>
    </xdr:from>
    <xdr:to>
      <xdr:col>23</xdr:col>
      <xdr:colOff>457200</xdr:colOff>
      <xdr:row>18</xdr:row>
      <xdr:rowOff>70527</xdr:rowOff>
    </xdr:to>
    <xdr:sp macro="" textlink="">
      <xdr:nvSpPr>
        <xdr:cNvPr id="456" name="円/楕円 455"/>
        <xdr:cNvSpPr/>
      </xdr:nvSpPr>
      <xdr:spPr>
        <a:xfrm>
          <a:off x="16129000" y="30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55304</xdr:rowOff>
    </xdr:from>
    <xdr:ext cx="736600" cy="259045"/>
    <xdr:sp macro="" textlink="">
      <xdr:nvSpPr>
        <xdr:cNvPr id="457" name="テキスト ボックス 456"/>
        <xdr:cNvSpPr txBox="1"/>
      </xdr:nvSpPr>
      <xdr:spPr>
        <a:xfrm>
          <a:off x="15798800" y="3141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3514</xdr:rowOff>
    </xdr:from>
    <xdr:to>
      <xdr:col>22</xdr:col>
      <xdr:colOff>254000</xdr:colOff>
      <xdr:row>18</xdr:row>
      <xdr:rowOff>105114</xdr:rowOff>
    </xdr:to>
    <xdr:sp macro="" textlink="">
      <xdr:nvSpPr>
        <xdr:cNvPr id="458" name="円/楕円 457"/>
        <xdr:cNvSpPr/>
      </xdr:nvSpPr>
      <xdr:spPr>
        <a:xfrm>
          <a:off x="15240000" y="30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89891</xdr:rowOff>
    </xdr:from>
    <xdr:ext cx="762000" cy="259045"/>
    <xdr:sp macro="" textlink="">
      <xdr:nvSpPr>
        <xdr:cNvPr id="459" name="テキスト ボックス 458"/>
        <xdr:cNvSpPr txBox="1"/>
      </xdr:nvSpPr>
      <xdr:spPr>
        <a:xfrm>
          <a:off x="14909800" y="317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168529</xdr:rowOff>
    </xdr:from>
    <xdr:to>
      <xdr:col>21</xdr:col>
      <xdr:colOff>50800</xdr:colOff>
      <xdr:row>18</xdr:row>
      <xdr:rowOff>98679</xdr:rowOff>
    </xdr:to>
    <xdr:sp macro="" textlink="">
      <xdr:nvSpPr>
        <xdr:cNvPr id="460" name="円/楕円 459"/>
        <xdr:cNvSpPr/>
      </xdr:nvSpPr>
      <xdr:spPr>
        <a:xfrm>
          <a:off x="14351000" y="308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83456</xdr:rowOff>
    </xdr:from>
    <xdr:ext cx="762000" cy="259045"/>
    <xdr:sp macro="" textlink="">
      <xdr:nvSpPr>
        <xdr:cNvPr id="461" name="テキスト ボックス 460"/>
        <xdr:cNvSpPr txBox="1"/>
      </xdr:nvSpPr>
      <xdr:spPr>
        <a:xfrm>
          <a:off x="14020800" y="316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157268</xdr:rowOff>
    </xdr:from>
    <xdr:to>
      <xdr:col>19</xdr:col>
      <xdr:colOff>533400</xdr:colOff>
      <xdr:row>18</xdr:row>
      <xdr:rowOff>87418</xdr:rowOff>
    </xdr:to>
    <xdr:sp macro="" textlink="">
      <xdr:nvSpPr>
        <xdr:cNvPr id="462" name="円/楕円 461"/>
        <xdr:cNvSpPr/>
      </xdr:nvSpPr>
      <xdr:spPr>
        <a:xfrm>
          <a:off x="13462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72195</xdr:rowOff>
    </xdr:from>
    <xdr:ext cx="762000" cy="259045"/>
    <xdr:sp macro="" textlink="">
      <xdr:nvSpPr>
        <xdr:cNvPr id="463" name="テキスト ボックス 462"/>
        <xdr:cNvSpPr txBox="1"/>
      </xdr:nvSpPr>
      <xdr:spPr>
        <a:xfrm>
          <a:off x="13131800" y="315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島根県隠岐の島町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14,792
14,722
242.83
14,777,699
14,595,715
178,159
9,115,855
22,173,548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87.8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16</a:t>
          </a:r>
          <a:r>
            <a:rPr kumimoji="1" lang="ja-JP" altLang="en-US" sz="1300" baseline="0">
              <a:latin typeface="ＭＳ Ｐゴシック"/>
            </a:rPr>
            <a:t>年</a:t>
          </a:r>
          <a:r>
            <a:rPr kumimoji="1" lang="en-US" altLang="ja-JP" sz="1300" baseline="0">
              <a:latin typeface="ＭＳ Ｐゴシック"/>
            </a:rPr>
            <a:t>10</a:t>
          </a:r>
          <a:r>
            <a:rPr kumimoji="1" lang="ja-JP" altLang="en-US" sz="1300" baseline="0">
              <a:latin typeface="ＭＳ Ｐゴシック"/>
            </a:rPr>
            <a:t>月の合併以降、行財政改革のもと事務のスリム化や統合、退職勧奨を行い平成</a:t>
          </a:r>
          <a:r>
            <a:rPr kumimoji="1" lang="en-US" altLang="ja-JP" sz="1300" baseline="0">
              <a:latin typeface="ＭＳ Ｐゴシック"/>
            </a:rPr>
            <a:t>16</a:t>
          </a:r>
          <a:r>
            <a:rPr kumimoji="1" lang="ja-JP" altLang="en-US" sz="1300" baseline="0">
              <a:latin typeface="ＭＳ Ｐゴシック"/>
            </a:rPr>
            <a:t>年度末職員数</a:t>
          </a:r>
          <a:r>
            <a:rPr kumimoji="1" lang="en-US" altLang="ja-JP" sz="1300" baseline="0">
              <a:latin typeface="ＭＳ Ｐゴシック"/>
            </a:rPr>
            <a:t>345</a:t>
          </a:r>
          <a:r>
            <a:rPr kumimoji="1" lang="ja-JP" altLang="en-US" sz="1300" baseline="0">
              <a:latin typeface="ＭＳ Ｐゴシック"/>
            </a:rPr>
            <a:t>人であったが、平成</a:t>
          </a:r>
          <a:r>
            <a:rPr kumimoji="1" lang="en-US" altLang="ja-JP" sz="1300" baseline="0">
              <a:latin typeface="ＭＳ Ｐゴシック"/>
            </a:rPr>
            <a:t>27</a:t>
          </a:r>
          <a:r>
            <a:rPr kumimoji="1" lang="ja-JP" altLang="en-US" sz="1300" baseline="0">
              <a:latin typeface="ＭＳ Ｐゴシック"/>
            </a:rPr>
            <a:t>年度末</a:t>
          </a:r>
          <a:r>
            <a:rPr kumimoji="1" lang="en-US" altLang="ja-JP" sz="1300" baseline="0">
              <a:latin typeface="ＭＳ Ｐゴシック"/>
            </a:rPr>
            <a:t>268</a:t>
          </a:r>
          <a:r>
            <a:rPr kumimoji="1" lang="ja-JP" altLang="en-US" sz="1300" baseline="0">
              <a:latin typeface="ＭＳ Ｐゴシック"/>
            </a:rPr>
            <a:t>人と削減を行ってきた。</a:t>
          </a:r>
          <a:endParaRPr kumimoji="1" lang="en-US" altLang="ja-JP" sz="1300" baseline="0">
            <a:latin typeface="ＭＳ Ｐゴシック"/>
          </a:endParaRPr>
        </a:p>
        <a:p>
          <a:r>
            <a:rPr kumimoji="1" lang="ja-JP" altLang="en-US" sz="1300" baseline="0">
              <a:latin typeface="ＭＳ Ｐゴシック"/>
            </a:rPr>
            <a:t>　しかし、</a:t>
          </a:r>
          <a:r>
            <a:rPr kumimoji="1" lang="ja-JP" altLang="ja-JP" sz="1300">
              <a:solidFill>
                <a:schemeClr val="dk1"/>
              </a:solidFill>
              <a:effectLst/>
              <a:latin typeface="+mn-lt"/>
              <a:ea typeface="+mn-ea"/>
              <a:cs typeface="+mn-cs"/>
            </a:rPr>
            <a:t>離島という地理的条件から公共施設管理等の民間参入も期待できないため、更なる職員数の削減が難しい状況であ</a:t>
          </a:r>
          <a:r>
            <a:rPr kumimoji="1" lang="ja-JP" altLang="en-US" sz="1300">
              <a:solidFill>
                <a:schemeClr val="dk1"/>
              </a:solidFill>
              <a:effectLst/>
              <a:latin typeface="+mn-lt"/>
              <a:ea typeface="+mn-ea"/>
              <a:cs typeface="+mn-cs"/>
            </a:rPr>
            <a:t>り、住民一人あたりのコストは、類似団体平均</a:t>
          </a:r>
          <a:r>
            <a:rPr kumimoji="1" lang="en-US" altLang="ja-JP" sz="1300">
              <a:solidFill>
                <a:schemeClr val="dk1"/>
              </a:solidFill>
              <a:effectLst/>
              <a:latin typeface="+mn-lt"/>
              <a:ea typeface="+mn-ea"/>
              <a:cs typeface="+mn-cs"/>
            </a:rPr>
            <a:t>88,618</a:t>
          </a:r>
          <a:r>
            <a:rPr kumimoji="1" lang="ja-JP" altLang="en-US" sz="1300">
              <a:solidFill>
                <a:schemeClr val="dk1"/>
              </a:solidFill>
              <a:effectLst/>
              <a:latin typeface="+mn-lt"/>
              <a:ea typeface="+mn-ea"/>
              <a:cs typeface="+mn-cs"/>
            </a:rPr>
            <a:t>円を大きく上回る</a:t>
          </a:r>
          <a:r>
            <a:rPr kumimoji="1" lang="en-US" altLang="ja-JP" sz="1300">
              <a:solidFill>
                <a:schemeClr val="dk1"/>
              </a:solidFill>
              <a:effectLst/>
              <a:latin typeface="+mn-lt"/>
              <a:ea typeface="+mn-ea"/>
              <a:cs typeface="+mn-cs"/>
            </a:rPr>
            <a:t>139,170</a:t>
          </a:r>
          <a:r>
            <a:rPr kumimoji="1" lang="ja-JP" altLang="en-US" sz="1300">
              <a:solidFill>
                <a:schemeClr val="dk1"/>
              </a:solidFill>
              <a:effectLst/>
              <a:latin typeface="+mn-lt"/>
              <a:ea typeface="+mn-ea"/>
              <a:cs typeface="+mn-cs"/>
            </a:rPr>
            <a:t>円となっている。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40132</xdr:rowOff>
    </xdr:to>
    <xdr:cxnSp macro="">
      <xdr:nvCxnSpPr>
        <xdr:cNvPr id="64" name="直線コネクタ 63"/>
        <xdr:cNvCxnSpPr/>
      </xdr:nvCxnSpPr>
      <xdr:spPr>
        <a:xfrm>
          <a:off x="3987800" y="6207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49276</xdr:rowOff>
    </xdr:to>
    <xdr:cxnSp macro="">
      <xdr:nvCxnSpPr>
        <xdr:cNvPr id="67" name="直線コネクタ 66"/>
        <xdr:cNvCxnSpPr/>
      </xdr:nvCxnSpPr>
      <xdr:spPr>
        <a:xfrm flipV="1">
          <a:off x="3098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49276</xdr:rowOff>
    </xdr:from>
    <xdr:to>
      <xdr:col>4</xdr:col>
      <xdr:colOff>346075</xdr:colOff>
      <xdr:row>36</xdr:row>
      <xdr:rowOff>76708</xdr:rowOff>
    </xdr:to>
    <xdr:cxnSp macro="">
      <xdr:nvCxnSpPr>
        <xdr:cNvPr id="70" name="直線コネクタ 69"/>
        <xdr:cNvCxnSpPr/>
      </xdr:nvCxnSpPr>
      <xdr:spPr>
        <a:xfrm flipV="1">
          <a:off x="2209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49276</xdr:rowOff>
    </xdr:from>
    <xdr:to>
      <xdr:col>3</xdr:col>
      <xdr:colOff>142875</xdr:colOff>
      <xdr:row>36</xdr:row>
      <xdr:rowOff>76708</xdr:rowOff>
    </xdr:to>
    <xdr:cxnSp macro="">
      <xdr:nvCxnSpPr>
        <xdr:cNvPr id="73" name="直線コネクタ 72"/>
        <xdr:cNvCxnSpPr/>
      </xdr:nvCxnSpPr>
      <xdr:spPr>
        <a:xfrm>
          <a:off x="1320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160782</xdr:rowOff>
    </xdr:from>
    <xdr:to>
      <xdr:col>7</xdr:col>
      <xdr:colOff>66675</xdr:colOff>
      <xdr:row>36</xdr:row>
      <xdr:rowOff>90932</xdr:rowOff>
    </xdr:to>
    <xdr:sp macro="" textlink="">
      <xdr:nvSpPr>
        <xdr:cNvPr id="83" name="円/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5859</xdr:rowOff>
    </xdr:from>
    <xdr:ext cx="762000" cy="259045"/>
    <xdr:sp macro="" textlink="">
      <xdr:nvSpPr>
        <xdr:cNvPr id="84"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5" name="円/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6" name="テキスト ボックス 85"/>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169926</xdr:rowOff>
    </xdr:from>
    <xdr:to>
      <xdr:col>4</xdr:col>
      <xdr:colOff>396875</xdr:colOff>
      <xdr:row>36</xdr:row>
      <xdr:rowOff>100076</xdr:rowOff>
    </xdr:to>
    <xdr:sp macro="" textlink="">
      <xdr:nvSpPr>
        <xdr:cNvPr id="87" name="円/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25908</xdr:rowOff>
    </xdr:from>
    <xdr:to>
      <xdr:col>3</xdr:col>
      <xdr:colOff>193675</xdr:colOff>
      <xdr:row>36</xdr:row>
      <xdr:rowOff>127508</xdr:rowOff>
    </xdr:to>
    <xdr:sp macro="" textlink="">
      <xdr:nvSpPr>
        <xdr:cNvPr id="89" name="円/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169926</xdr:rowOff>
    </xdr:from>
    <xdr:to>
      <xdr:col>1</xdr:col>
      <xdr:colOff>676275</xdr:colOff>
      <xdr:row>36</xdr:row>
      <xdr:rowOff>100076</xdr:rowOff>
    </xdr:to>
    <xdr:sp macro="" textlink="">
      <xdr:nvSpPr>
        <xdr:cNvPr id="91" name="円/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類似団体と比較した、物件費に係る支出比率は低くなっているが、住民一人当たりのコストでは、類似団体</a:t>
          </a:r>
          <a:r>
            <a:rPr kumimoji="1" lang="en-US" altLang="ja-JP" sz="1300">
              <a:latin typeface="ＭＳ Ｐゴシック"/>
            </a:rPr>
            <a:t>79,596</a:t>
          </a:r>
          <a:r>
            <a:rPr kumimoji="1" lang="ja-JP" altLang="en-US" sz="1300">
              <a:latin typeface="ＭＳ Ｐゴシック"/>
            </a:rPr>
            <a:t>円に対し</a:t>
          </a:r>
          <a:r>
            <a:rPr kumimoji="1" lang="en-US" altLang="ja-JP" sz="1300">
              <a:latin typeface="ＭＳ Ｐゴシック"/>
            </a:rPr>
            <a:t>110,976</a:t>
          </a:r>
          <a:r>
            <a:rPr kumimoji="1" lang="ja-JP" altLang="en-US" sz="1300">
              <a:latin typeface="ＭＳ Ｐゴシック"/>
            </a:rPr>
            <a:t>円と上回っている。</a:t>
          </a:r>
          <a:endParaRPr kumimoji="1" lang="en-US" altLang="ja-JP" sz="1300">
            <a:latin typeface="ＭＳ Ｐゴシック"/>
          </a:endParaRPr>
        </a:p>
        <a:p>
          <a:r>
            <a:rPr kumimoji="1" lang="ja-JP" altLang="en-US" sz="1300">
              <a:latin typeface="ＭＳ Ｐゴシック"/>
            </a:rPr>
            <a:t>　合併以降に徹底した経費削減に努めているものの、清掃費等において離島であるために係る経費や、民間委託が難しいことが要因となっている。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27940</xdr:rowOff>
    </xdr:from>
    <xdr:to>
      <xdr:col>24</xdr:col>
      <xdr:colOff>31750</xdr:colOff>
      <xdr:row>14</xdr:row>
      <xdr:rowOff>35560</xdr:rowOff>
    </xdr:to>
    <xdr:cxnSp macro="">
      <xdr:nvCxnSpPr>
        <xdr:cNvPr id="125" name="直線コネクタ 124"/>
        <xdr:cNvCxnSpPr/>
      </xdr:nvCxnSpPr>
      <xdr:spPr>
        <a:xfrm flipV="1">
          <a:off x="15671800" y="2428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27940</xdr:rowOff>
    </xdr:from>
    <xdr:to>
      <xdr:col>22</xdr:col>
      <xdr:colOff>565150</xdr:colOff>
      <xdr:row>14</xdr:row>
      <xdr:rowOff>35560</xdr:rowOff>
    </xdr:to>
    <xdr:cxnSp macro="">
      <xdr:nvCxnSpPr>
        <xdr:cNvPr id="128" name="直線コネクタ 127"/>
        <xdr:cNvCxnSpPr/>
      </xdr:nvCxnSpPr>
      <xdr:spPr>
        <a:xfrm>
          <a:off x="14782800" y="242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91440</xdr:rowOff>
    </xdr:from>
    <xdr:to>
      <xdr:col>22</xdr:col>
      <xdr:colOff>615950</xdr:colOff>
      <xdr:row>17</xdr:row>
      <xdr:rowOff>21590</xdr:rowOff>
    </xdr:to>
    <xdr:sp macro="" textlink="">
      <xdr:nvSpPr>
        <xdr:cNvPr id="129" name="フローチャート : 判断 128"/>
        <xdr:cNvSpPr/>
      </xdr:nvSpPr>
      <xdr:spPr>
        <a:xfrm>
          <a:off x="15621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30" name="テキスト ボックス 129"/>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161290</xdr:rowOff>
    </xdr:from>
    <xdr:to>
      <xdr:col>21</xdr:col>
      <xdr:colOff>361950</xdr:colOff>
      <xdr:row>14</xdr:row>
      <xdr:rowOff>27940</xdr:rowOff>
    </xdr:to>
    <xdr:cxnSp macro="">
      <xdr:nvCxnSpPr>
        <xdr:cNvPr id="131" name="直線コネクタ 130"/>
        <xdr:cNvCxnSpPr/>
      </xdr:nvCxnSpPr>
      <xdr:spPr>
        <a:xfrm>
          <a:off x="13893800" y="239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45720</xdr:rowOff>
    </xdr:from>
    <xdr:to>
      <xdr:col>21</xdr:col>
      <xdr:colOff>412750</xdr:colOff>
      <xdr:row>16</xdr:row>
      <xdr:rowOff>147320</xdr:rowOff>
    </xdr:to>
    <xdr:sp macro="" textlink="">
      <xdr:nvSpPr>
        <xdr:cNvPr id="132" name="フローチャート :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13</xdr:row>
      <xdr:rowOff>161290</xdr:rowOff>
    </xdr:to>
    <xdr:cxnSp macro="">
      <xdr:nvCxnSpPr>
        <xdr:cNvPr id="134" name="直線コネクタ 133"/>
        <xdr:cNvCxnSpPr/>
      </xdr:nvCxnSpPr>
      <xdr:spPr>
        <a:xfrm>
          <a:off x="13004800" y="237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7" name="フローチャート : 判断 136"/>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38" name="テキスト ボックス 137"/>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148590</xdr:rowOff>
    </xdr:from>
    <xdr:to>
      <xdr:col>24</xdr:col>
      <xdr:colOff>82550</xdr:colOff>
      <xdr:row>14</xdr:row>
      <xdr:rowOff>78740</xdr:rowOff>
    </xdr:to>
    <xdr:sp macro="" textlink="">
      <xdr:nvSpPr>
        <xdr:cNvPr id="144" name="円/楕円 143"/>
        <xdr:cNvSpPr/>
      </xdr:nvSpPr>
      <xdr:spPr>
        <a:xfrm>
          <a:off x="164592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57167</xdr:rowOff>
    </xdr:from>
    <xdr:ext cx="762000" cy="259045"/>
    <xdr:sp macro="" textlink="">
      <xdr:nvSpPr>
        <xdr:cNvPr id="145" name="物件費該当値テキスト"/>
        <xdr:cNvSpPr txBox="1"/>
      </xdr:nvSpPr>
      <xdr:spPr>
        <a:xfrm>
          <a:off x="16598900" y="228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156210</xdr:rowOff>
    </xdr:from>
    <xdr:to>
      <xdr:col>22</xdr:col>
      <xdr:colOff>615950</xdr:colOff>
      <xdr:row>14</xdr:row>
      <xdr:rowOff>86360</xdr:rowOff>
    </xdr:to>
    <xdr:sp macro="" textlink="">
      <xdr:nvSpPr>
        <xdr:cNvPr id="146" name="円/楕円 145"/>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96537</xdr:rowOff>
    </xdr:from>
    <xdr:ext cx="736600" cy="259045"/>
    <xdr:sp macro="" textlink="">
      <xdr:nvSpPr>
        <xdr:cNvPr id="147" name="テキスト ボックス 146"/>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148590</xdr:rowOff>
    </xdr:from>
    <xdr:to>
      <xdr:col>21</xdr:col>
      <xdr:colOff>412750</xdr:colOff>
      <xdr:row>14</xdr:row>
      <xdr:rowOff>78740</xdr:rowOff>
    </xdr:to>
    <xdr:sp macro="" textlink="">
      <xdr:nvSpPr>
        <xdr:cNvPr id="148" name="円/楕円 147"/>
        <xdr:cNvSpPr/>
      </xdr:nvSpPr>
      <xdr:spPr>
        <a:xfrm>
          <a:off x="14732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88917</xdr:rowOff>
    </xdr:from>
    <xdr:ext cx="762000" cy="259045"/>
    <xdr:sp macro="" textlink="">
      <xdr:nvSpPr>
        <xdr:cNvPr id="149" name="テキスト ボックス 148"/>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110490</xdr:rowOff>
    </xdr:from>
    <xdr:to>
      <xdr:col>20</xdr:col>
      <xdr:colOff>209550</xdr:colOff>
      <xdr:row>14</xdr:row>
      <xdr:rowOff>40640</xdr:rowOff>
    </xdr:to>
    <xdr:sp macro="" textlink="">
      <xdr:nvSpPr>
        <xdr:cNvPr id="150" name="円/楕円 149"/>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51" name="テキスト ボックス 150"/>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2" name="円/楕円 151"/>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3" name="テキスト ボックス 152"/>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社会福祉費（高齢者・障がい者・生活保護等）における扶助費が増加傾向にある。住民一人当たりのコストも類似団体と比較すると、</a:t>
          </a:r>
          <a:r>
            <a:rPr kumimoji="1" lang="en-US" altLang="ja-JP" sz="1300">
              <a:latin typeface="ＭＳ Ｐゴシック"/>
            </a:rPr>
            <a:t>65,101</a:t>
          </a:r>
          <a:r>
            <a:rPr kumimoji="1" lang="ja-JP" altLang="en-US" sz="1300">
              <a:latin typeface="ＭＳ Ｐゴシック"/>
            </a:rPr>
            <a:t>円に対し</a:t>
          </a:r>
          <a:r>
            <a:rPr kumimoji="1" lang="en-US" altLang="ja-JP" sz="1300">
              <a:latin typeface="ＭＳ Ｐゴシック"/>
            </a:rPr>
            <a:t>118,059</a:t>
          </a:r>
          <a:r>
            <a:rPr kumimoji="1" lang="ja-JP" altLang="en-US" sz="1300">
              <a:latin typeface="ＭＳ Ｐゴシック"/>
            </a:rPr>
            <a:t>円と高いが、島根県平均の</a:t>
          </a:r>
          <a:r>
            <a:rPr kumimoji="1" lang="en-US" altLang="ja-JP" sz="1300">
              <a:latin typeface="ＭＳ Ｐゴシック"/>
            </a:rPr>
            <a:t>104,859</a:t>
          </a:r>
          <a:r>
            <a:rPr kumimoji="1" lang="ja-JP" altLang="en-US" sz="1300">
              <a:latin typeface="ＭＳ Ｐゴシック"/>
            </a:rPr>
            <a:t>円と近似値であり、高齢化率が高い等の地域要因であり削減できる経費ではないことから、他の経費において削減を図る必要がある。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57</xdr:row>
      <xdr:rowOff>146050</xdr:rowOff>
    </xdr:to>
    <xdr:cxnSp macro="">
      <xdr:nvCxnSpPr>
        <xdr:cNvPr id="186" name="直線コネクタ 185"/>
        <xdr:cNvCxnSpPr/>
      </xdr:nvCxnSpPr>
      <xdr:spPr>
        <a:xfrm flipV="1">
          <a:off x="3987800" y="9899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168927</xdr:rowOff>
    </xdr:from>
    <xdr:ext cx="762000" cy="259045"/>
    <xdr:sp macro="" textlink="">
      <xdr:nvSpPr>
        <xdr:cNvPr id="187"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127000</xdr:rowOff>
    </xdr:from>
    <xdr:to>
      <xdr:col>5</xdr:col>
      <xdr:colOff>549275</xdr:colOff>
      <xdr:row>57</xdr:row>
      <xdr:rowOff>146050</xdr:rowOff>
    </xdr:to>
    <xdr:cxnSp macro="">
      <xdr:nvCxnSpPr>
        <xdr:cNvPr id="189" name="直線コネクタ 188"/>
        <xdr:cNvCxnSpPr/>
      </xdr:nvCxnSpPr>
      <xdr:spPr>
        <a:xfrm>
          <a:off x="3098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1" name="テキスト ボックス 19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88900</xdr:rowOff>
    </xdr:from>
    <xdr:to>
      <xdr:col>4</xdr:col>
      <xdr:colOff>346075</xdr:colOff>
      <xdr:row>57</xdr:row>
      <xdr:rowOff>127000</xdr:rowOff>
    </xdr:to>
    <xdr:cxnSp macro="">
      <xdr:nvCxnSpPr>
        <xdr:cNvPr id="192" name="直線コネクタ 191"/>
        <xdr:cNvCxnSpPr/>
      </xdr:nvCxnSpPr>
      <xdr:spPr>
        <a:xfrm>
          <a:off x="2209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152400</xdr:rowOff>
    </xdr:from>
    <xdr:to>
      <xdr:col>4</xdr:col>
      <xdr:colOff>396875</xdr:colOff>
      <xdr:row>57</xdr:row>
      <xdr:rowOff>82550</xdr:rowOff>
    </xdr:to>
    <xdr:sp macro="" textlink="">
      <xdr:nvSpPr>
        <xdr:cNvPr id="193" name="フローチャート :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88900</xdr:rowOff>
    </xdr:to>
    <xdr:cxnSp macro="">
      <xdr:nvCxnSpPr>
        <xdr:cNvPr id="195" name="直線コネクタ 194"/>
        <xdr:cNvCxnSpPr/>
      </xdr:nvCxnSpPr>
      <xdr:spPr>
        <a:xfrm>
          <a:off x="1320800" y="9728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114300</xdr:rowOff>
    </xdr:from>
    <xdr:to>
      <xdr:col>3</xdr:col>
      <xdr:colOff>193675</xdr:colOff>
      <xdr:row>57</xdr:row>
      <xdr:rowOff>44450</xdr:rowOff>
    </xdr:to>
    <xdr:sp macro="" textlink="">
      <xdr:nvSpPr>
        <xdr:cNvPr id="196" name="フローチャート : 判断 195"/>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54627</xdr:rowOff>
    </xdr:from>
    <xdr:ext cx="762000" cy="259045"/>
    <xdr:sp macro="" textlink="">
      <xdr:nvSpPr>
        <xdr:cNvPr id="197" name="テキスト ボックス 196"/>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198" name="フローチャート : 判断 197"/>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149877</xdr:rowOff>
    </xdr:from>
    <xdr:ext cx="762000" cy="259045"/>
    <xdr:sp macro="" textlink="">
      <xdr:nvSpPr>
        <xdr:cNvPr id="199" name="テキスト ボックス 198"/>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05" name="円/楕円 204"/>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06"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07" name="円/楕円 206"/>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08" name="テキスト ボックス 207"/>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76200</xdr:rowOff>
    </xdr:from>
    <xdr:to>
      <xdr:col>4</xdr:col>
      <xdr:colOff>396875</xdr:colOff>
      <xdr:row>58</xdr:row>
      <xdr:rowOff>6350</xdr:rowOff>
    </xdr:to>
    <xdr:sp macro="" textlink="">
      <xdr:nvSpPr>
        <xdr:cNvPr id="209" name="円/楕円 208"/>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162577</xdr:rowOff>
    </xdr:from>
    <xdr:ext cx="762000" cy="259045"/>
    <xdr:sp macro="" textlink="">
      <xdr:nvSpPr>
        <xdr:cNvPr id="210" name="テキスト ボックス 209"/>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38100</xdr:rowOff>
    </xdr:from>
    <xdr:to>
      <xdr:col>3</xdr:col>
      <xdr:colOff>193675</xdr:colOff>
      <xdr:row>57</xdr:row>
      <xdr:rowOff>139700</xdr:rowOff>
    </xdr:to>
    <xdr:sp macro="" textlink="">
      <xdr:nvSpPr>
        <xdr:cNvPr id="211" name="円/楕円 210"/>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212" name="テキスト ボックス 211"/>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3" name="円/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4" name="テキスト ボックス 21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町内各地域において進めている下水道整備に伴う繰出金が増加する傾向にある。供用開始後の速やかな加入接続を促進し、支出を縮減できるように努めている。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168148</xdr:rowOff>
    </xdr:from>
    <xdr:to>
      <xdr:col>24</xdr:col>
      <xdr:colOff>31750</xdr:colOff>
      <xdr:row>57</xdr:row>
      <xdr:rowOff>10414</xdr:rowOff>
    </xdr:to>
    <xdr:cxnSp macro="">
      <xdr:nvCxnSpPr>
        <xdr:cNvPr id="244" name="直線コネクタ 243"/>
        <xdr:cNvCxnSpPr/>
      </xdr:nvCxnSpPr>
      <xdr:spPr>
        <a:xfrm>
          <a:off x="15671800" y="97693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145288</xdr:rowOff>
    </xdr:from>
    <xdr:to>
      <xdr:col>22</xdr:col>
      <xdr:colOff>565150</xdr:colOff>
      <xdr:row>56</xdr:row>
      <xdr:rowOff>168148</xdr:rowOff>
    </xdr:to>
    <xdr:cxnSp macro="">
      <xdr:nvCxnSpPr>
        <xdr:cNvPr id="247" name="直線コネクタ 246"/>
        <xdr:cNvCxnSpPr/>
      </xdr:nvCxnSpPr>
      <xdr:spPr>
        <a:xfrm>
          <a:off x="14782800" y="9746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8" name="フローチャート : 判断 247"/>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49" name="テキスト ボックス 248"/>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122428</xdr:rowOff>
    </xdr:from>
    <xdr:to>
      <xdr:col>21</xdr:col>
      <xdr:colOff>361950</xdr:colOff>
      <xdr:row>56</xdr:row>
      <xdr:rowOff>145288</xdr:rowOff>
    </xdr:to>
    <xdr:cxnSp macro="">
      <xdr:nvCxnSpPr>
        <xdr:cNvPr id="250" name="直線コネクタ 249"/>
        <xdr:cNvCxnSpPr/>
      </xdr:nvCxnSpPr>
      <xdr:spPr>
        <a:xfrm>
          <a:off x="13893800" y="9723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153924</xdr:rowOff>
    </xdr:from>
    <xdr:to>
      <xdr:col>21</xdr:col>
      <xdr:colOff>412750</xdr:colOff>
      <xdr:row>57</xdr:row>
      <xdr:rowOff>84074</xdr:rowOff>
    </xdr:to>
    <xdr:sp macro="" textlink="">
      <xdr:nvSpPr>
        <xdr:cNvPr id="251" name="フローチャート : 判断 250"/>
        <xdr:cNvSpPr/>
      </xdr:nvSpPr>
      <xdr:spPr>
        <a:xfrm>
          <a:off x="14732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68851</xdr:rowOff>
    </xdr:from>
    <xdr:ext cx="762000" cy="259045"/>
    <xdr:sp macro="" textlink="">
      <xdr:nvSpPr>
        <xdr:cNvPr id="252" name="テキスト ボックス 251"/>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90424</xdr:rowOff>
    </xdr:from>
    <xdr:to>
      <xdr:col>20</xdr:col>
      <xdr:colOff>158750</xdr:colOff>
      <xdr:row>56</xdr:row>
      <xdr:rowOff>122428</xdr:rowOff>
    </xdr:to>
    <xdr:cxnSp macro="">
      <xdr:nvCxnSpPr>
        <xdr:cNvPr id="253" name="直線コネクタ 252"/>
        <xdr:cNvCxnSpPr/>
      </xdr:nvCxnSpPr>
      <xdr:spPr>
        <a:xfrm>
          <a:off x="13004800" y="9691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5334</xdr:rowOff>
    </xdr:from>
    <xdr:to>
      <xdr:col>20</xdr:col>
      <xdr:colOff>209550</xdr:colOff>
      <xdr:row>57</xdr:row>
      <xdr:rowOff>106934</xdr:rowOff>
    </xdr:to>
    <xdr:sp macro="" textlink="">
      <xdr:nvSpPr>
        <xdr:cNvPr id="254" name="フローチャート : 判断 253"/>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91711</xdr:rowOff>
    </xdr:from>
    <xdr:ext cx="762000" cy="259045"/>
    <xdr:sp macro="" textlink="">
      <xdr:nvSpPr>
        <xdr:cNvPr id="255" name="テキスト ボックス 254"/>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6" name="フローチャート : 判断 255"/>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57" name="テキスト ボックス 256"/>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131064</xdr:rowOff>
    </xdr:from>
    <xdr:to>
      <xdr:col>24</xdr:col>
      <xdr:colOff>82550</xdr:colOff>
      <xdr:row>57</xdr:row>
      <xdr:rowOff>61214</xdr:rowOff>
    </xdr:to>
    <xdr:sp macro="" textlink="">
      <xdr:nvSpPr>
        <xdr:cNvPr id="263" name="円/楕円 262"/>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103141</xdr:rowOff>
    </xdr:from>
    <xdr:ext cx="762000" cy="259045"/>
    <xdr:sp macro="" textlink="">
      <xdr:nvSpPr>
        <xdr:cNvPr id="264" name="その他該当値テキスト"/>
        <xdr:cNvSpPr txBox="1"/>
      </xdr:nvSpPr>
      <xdr:spPr>
        <a:xfrm>
          <a:off x="165989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117348</xdr:rowOff>
    </xdr:from>
    <xdr:to>
      <xdr:col>22</xdr:col>
      <xdr:colOff>615950</xdr:colOff>
      <xdr:row>57</xdr:row>
      <xdr:rowOff>47498</xdr:rowOff>
    </xdr:to>
    <xdr:sp macro="" textlink="">
      <xdr:nvSpPr>
        <xdr:cNvPr id="265" name="円/楕円 264"/>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66" name="テキスト ボックス 265"/>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94488</xdr:rowOff>
    </xdr:from>
    <xdr:to>
      <xdr:col>21</xdr:col>
      <xdr:colOff>412750</xdr:colOff>
      <xdr:row>57</xdr:row>
      <xdr:rowOff>24638</xdr:rowOff>
    </xdr:to>
    <xdr:sp macro="" textlink="">
      <xdr:nvSpPr>
        <xdr:cNvPr id="267" name="円/楕円 266"/>
        <xdr:cNvSpPr/>
      </xdr:nvSpPr>
      <xdr:spPr>
        <a:xfrm>
          <a:off x="14732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34815</xdr:rowOff>
    </xdr:from>
    <xdr:ext cx="762000" cy="259045"/>
    <xdr:sp macro="" textlink="">
      <xdr:nvSpPr>
        <xdr:cNvPr id="268" name="テキスト ボックス 267"/>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71628</xdr:rowOff>
    </xdr:from>
    <xdr:to>
      <xdr:col>20</xdr:col>
      <xdr:colOff>209550</xdr:colOff>
      <xdr:row>57</xdr:row>
      <xdr:rowOff>1778</xdr:rowOff>
    </xdr:to>
    <xdr:sp macro="" textlink="">
      <xdr:nvSpPr>
        <xdr:cNvPr id="269" name="円/楕円 268"/>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11955</xdr:rowOff>
    </xdr:from>
    <xdr:ext cx="762000" cy="259045"/>
    <xdr:sp macro="" textlink="">
      <xdr:nvSpPr>
        <xdr:cNvPr id="270" name="テキスト ボックス 269"/>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39624</xdr:rowOff>
    </xdr:from>
    <xdr:to>
      <xdr:col>19</xdr:col>
      <xdr:colOff>6350</xdr:colOff>
      <xdr:row>56</xdr:row>
      <xdr:rowOff>141224</xdr:rowOff>
    </xdr:to>
    <xdr:sp macro="" textlink="">
      <xdr:nvSpPr>
        <xdr:cNvPr id="271" name="円/楕円 270"/>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151401</xdr:rowOff>
    </xdr:from>
    <xdr:ext cx="762000" cy="259045"/>
    <xdr:sp macro="" textlink="">
      <xdr:nvSpPr>
        <xdr:cNvPr id="272" name="テキスト ボックス 271"/>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補助費のうち約</a:t>
          </a:r>
          <a:r>
            <a:rPr kumimoji="1" lang="en-US" altLang="ja-JP" sz="1300">
              <a:latin typeface="ＭＳ Ｐゴシック"/>
            </a:rPr>
            <a:t>55</a:t>
          </a:r>
          <a:r>
            <a:rPr kumimoji="1" lang="ja-JP" altLang="en-US" sz="1300">
              <a:latin typeface="ＭＳ Ｐゴシック"/>
            </a:rPr>
            <a:t>％を広域連合への負担金が占めている。また、そのうち、約</a:t>
          </a:r>
          <a:r>
            <a:rPr kumimoji="1" lang="en-US" altLang="ja-JP" sz="1300">
              <a:latin typeface="ＭＳ Ｐゴシック"/>
            </a:rPr>
            <a:t>73%</a:t>
          </a:r>
          <a:r>
            <a:rPr kumimoji="1" lang="ja-JP" altLang="en-US" sz="1300">
              <a:latin typeface="ＭＳ Ｐゴシック"/>
            </a:rPr>
            <a:t>が消防運営費となっている。</a:t>
          </a:r>
          <a:endParaRPr kumimoji="1" lang="en-US" altLang="ja-JP" sz="1300">
            <a:latin typeface="ＭＳ Ｐゴシック"/>
          </a:endParaRPr>
        </a:p>
        <a:p>
          <a:r>
            <a:rPr kumimoji="1" lang="ja-JP" altLang="en-US" sz="1300">
              <a:latin typeface="ＭＳ Ｐゴシック"/>
            </a:rPr>
            <a:t>　離島</a:t>
          </a:r>
          <a:r>
            <a:rPr kumimoji="1" lang="en-US" altLang="ja-JP" sz="1300">
              <a:latin typeface="ＭＳ Ｐゴシック"/>
            </a:rPr>
            <a:t>4</a:t>
          </a:r>
          <a:r>
            <a:rPr kumimoji="1" lang="ja-JP" altLang="en-US" sz="1300">
              <a:latin typeface="ＭＳ Ｐゴシック"/>
            </a:rPr>
            <a:t>町村で構成されている消防署であるため、経費は高いものの今後も横ばいの支出が見込まれている。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35</xdr:row>
      <xdr:rowOff>110998</xdr:rowOff>
    </xdr:to>
    <xdr:cxnSp macro="">
      <xdr:nvCxnSpPr>
        <xdr:cNvPr id="302" name="直線コネクタ 301"/>
        <xdr:cNvCxnSpPr/>
      </xdr:nvCxnSpPr>
      <xdr:spPr>
        <a:xfrm>
          <a:off x="15671800" y="60980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97282</xdr:rowOff>
    </xdr:to>
    <xdr:cxnSp macro="">
      <xdr:nvCxnSpPr>
        <xdr:cNvPr id="305" name="直線コネクタ 304"/>
        <xdr:cNvCxnSpPr/>
      </xdr:nvCxnSpPr>
      <xdr:spPr>
        <a:xfrm>
          <a:off x="14782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6" name="フローチャート : 判断 305"/>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7" name="テキスト ボックス 306"/>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92710</xdr:rowOff>
    </xdr:to>
    <xdr:cxnSp macro="">
      <xdr:nvCxnSpPr>
        <xdr:cNvPr id="308" name="直線コネクタ 307"/>
        <xdr:cNvCxnSpPr/>
      </xdr:nvCxnSpPr>
      <xdr:spPr>
        <a:xfrm>
          <a:off x="13893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09" name="フローチャート : 判断 308"/>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0" name="テキスト ボックス 309"/>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88138</xdr:rowOff>
    </xdr:to>
    <xdr:cxnSp macro="">
      <xdr:nvCxnSpPr>
        <xdr:cNvPr id="311" name="直線コネクタ 310"/>
        <xdr:cNvCxnSpPr/>
      </xdr:nvCxnSpPr>
      <xdr:spPr>
        <a:xfrm>
          <a:off x="13004800" y="6088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2" name="フローチャート : 判断 311"/>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13" name="テキスト ボックス 312"/>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4" name="フローチャート : 判断 313"/>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5" name="テキスト ボックス 314"/>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60198</xdr:rowOff>
    </xdr:from>
    <xdr:to>
      <xdr:col>24</xdr:col>
      <xdr:colOff>82550</xdr:colOff>
      <xdr:row>35</xdr:row>
      <xdr:rowOff>161798</xdr:rowOff>
    </xdr:to>
    <xdr:sp macro="" textlink="">
      <xdr:nvSpPr>
        <xdr:cNvPr id="321" name="円/楕円 320"/>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76725</xdr:rowOff>
    </xdr:from>
    <xdr:ext cx="762000" cy="259045"/>
    <xdr:sp macro="" textlink="">
      <xdr:nvSpPr>
        <xdr:cNvPr id="322"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23" name="円/楕円 322"/>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24" name="テキスト ボックス 323"/>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5" name="円/楕円 324"/>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26" name="テキスト ボックス 325"/>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7" name="円/楕円 326"/>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8" name="テキスト ボックス 327"/>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29" name="円/楕円 328"/>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0" name="テキスト ボックス 329"/>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平成の初めから、平成</a:t>
          </a:r>
          <a:r>
            <a:rPr kumimoji="1" lang="en-US" altLang="ja-JP" sz="1300">
              <a:latin typeface="ＭＳ Ｐゴシック"/>
            </a:rPr>
            <a:t>10</a:t>
          </a:r>
          <a:r>
            <a:rPr kumimoji="1" lang="ja-JP" altLang="en-US" sz="1300">
              <a:latin typeface="ＭＳ Ｐゴシック"/>
            </a:rPr>
            <a:t>年頃までに進めた大規模プロジェクトで多額の地方債を発行してきた。この償還のピークを迎えており、類似団体内で最も高い数値となっている。</a:t>
          </a:r>
          <a:endParaRPr kumimoji="1" lang="en-US" altLang="ja-JP" sz="1300">
            <a:latin typeface="ＭＳ Ｐゴシック"/>
          </a:endParaRPr>
        </a:p>
        <a:p>
          <a:r>
            <a:rPr kumimoji="1" lang="ja-JP" altLang="en-US" sz="1300">
              <a:latin typeface="ＭＳ Ｐゴシック"/>
            </a:rPr>
            <a:t>　新規発行を抑制したことにより、着実に改善しつつあるが必要な公共事業の実施の財源として依存することとなるため、将来のために交付税措置率の高い辺地債・過疎債を中心に発行を行う。</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79</xdr:row>
      <xdr:rowOff>123189</xdr:rowOff>
    </xdr:to>
    <xdr:cxnSp macro="">
      <xdr:nvCxnSpPr>
        <xdr:cNvPr id="357" name="直線コネクタ 356"/>
        <xdr:cNvCxnSpPr/>
      </xdr:nvCxnSpPr>
      <xdr:spPr>
        <a:xfrm flipV="1">
          <a:off x="4826000" y="12738100"/>
          <a:ext cx="0" cy="929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95266</xdr:rowOff>
    </xdr:from>
    <xdr:ext cx="762000" cy="259045"/>
    <xdr:sp macro="" textlink="">
      <xdr:nvSpPr>
        <xdr:cNvPr id="358" name="公債費最小値テキスト"/>
        <xdr:cNvSpPr txBox="1"/>
      </xdr:nvSpPr>
      <xdr:spPr>
        <a:xfrm>
          <a:off x="4914900" y="1363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79</xdr:row>
      <xdr:rowOff>123189</xdr:rowOff>
    </xdr:from>
    <xdr:to>
      <xdr:col>7</xdr:col>
      <xdr:colOff>104775</xdr:colOff>
      <xdr:row>79</xdr:row>
      <xdr:rowOff>123189</xdr:rowOff>
    </xdr:to>
    <xdr:cxnSp macro="">
      <xdr:nvCxnSpPr>
        <xdr:cNvPr id="359" name="直線コネクタ 358"/>
        <xdr:cNvCxnSpPr/>
      </xdr:nvCxnSpPr>
      <xdr:spPr>
        <a:xfrm>
          <a:off x="4737100" y="13667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60"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61" name="直線コネクタ 360"/>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123189</xdr:rowOff>
    </xdr:from>
    <xdr:to>
      <xdr:col>7</xdr:col>
      <xdr:colOff>15875</xdr:colOff>
      <xdr:row>79</xdr:row>
      <xdr:rowOff>161289</xdr:rowOff>
    </xdr:to>
    <xdr:cxnSp macro="">
      <xdr:nvCxnSpPr>
        <xdr:cNvPr id="362" name="直線コネクタ 361"/>
        <xdr:cNvCxnSpPr/>
      </xdr:nvCxnSpPr>
      <xdr:spPr>
        <a:xfrm flipV="1">
          <a:off x="3987800" y="136677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3"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4" name="フローチャート : 判断 363"/>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161289</xdr:rowOff>
    </xdr:from>
    <xdr:to>
      <xdr:col>5</xdr:col>
      <xdr:colOff>549275</xdr:colOff>
      <xdr:row>80</xdr:row>
      <xdr:rowOff>16511</xdr:rowOff>
    </xdr:to>
    <xdr:cxnSp macro="">
      <xdr:nvCxnSpPr>
        <xdr:cNvPr id="365" name="直線コネクタ 364"/>
        <xdr:cNvCxnSpPr/>
      </xdr:nvCxnSpPr>
      <xdr:spPr>
        <a:xfrm flipV="1">
          <a:off x="3098800" y="137058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6" name="フローチャート : 判断 365"/>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7" name="テキスト ボックス 366"/>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16511</xdr:rowOff>
    </xdr:from>
    <xdr:to>
      <xdr:col>4</xdr:col>
      <xdr:colOff>346075</xdr:colOff>
      <xdr:row>80</xdr:row>
      <xdr:rowOff>58420</xdr:rowOff>
    </xdr:to>
    <xdr:cxnSp macro="">
      <xdr:nvCxnSpPr>
        <xdr:cNvPr id="368" name="直線コネクタ 367"/>
        <xdr:cNvCxnSpPr/>
      </xdr:nvCxnSpPr>
      <xdr:spPr>
        <a:xfrm flipV="1">
          <a:off x="2209800" y="137325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9" name="フローチャート : 判断 368"/>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70" name="テキスト ボックス 369"/>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58420</xdr:rowOff>
    </xdr:from>
    <xdr:to>
      <xdr:col>3</xdr:col>
      <xdr:colOff>142875</xdr:colOff>
      <xdr:row>81</xdr:row>
      <xdr:rowOff>8889</xdr:rowOff>
    </xdr:to>
    <xdr:cxnSp macro="">
      <xdr:nvCxnSpPr>
        <xdr:cNvPr id="371" name="直線コネクタ 370"/>
        <xdr:cNvCxnSpPr/>
      </xdr:nvCxnSpPr>
      <xdr:spPr>
        <a:xfrm flipV="1">
          <a:off x="1320800" y="137744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110489</xdr:rowOff>
    </xdr:from>
    <xdr:to>
      <xdr:col>3</xdr:col>
      <xdr:colOff>193675</xdr:colOff>
      <xdr:row>77</xdr:row>
      <xdr:rowOff>40639</xdr:rowOff>
    </xdr:to>
    <xdr:sp macro="" textlink="">
      <xdr:nvSpPr>
        <xdr:cNvPr id="372" name="フローチャート : 判断 371"/>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50817</xdr:rowOff>
    </xdr:from>
    <xdr:ext cx="762000" cy="259045"/>
    <xdr:sp macro="" textlink="">
      <xdr:nvSpPr>
        <xdr:cNvPr id="373" name="テキスト ボックス 372"/>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110489</xdr:rowOff>
    </xdr:from>
    <xdr:to>
      <xdr:col>1</xdr:col>
      <xdr:colOff>676275</xdr:colOff>
      <xdr:row>77</xdr:row>
      <xdr:rowOff>40639</xdr:rowOff>
    </xdr:to>
    <xdr:sp macro="" textlink="">
      <xdr:nvSpPr>
        <xdr:cNvPr id="374" name="フローチャート : 判断 373"/>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50817</xdr:rowOff>
    </xdr:from>
    <xdr:ext cx="762000" cy="259045"/>
    <xdr:sp macro="" textlink="">
      <xdr:nvSpPr>
        <xdr:cNvPr id="375" name="テキスト ボックス 374"/>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72389</xdr:rowOff>
    </xdr:from>
    <xdr:to>
      <xdr:col>7</xdr:col>
      <xdr:colOff>66675</xdr:colOff>
      <xdr:row>80</xdr:row>
      <xdr:rowOff>2539</xdr:rowOff>
    </xdr:to>
    <xdr:sp macro="" textlink="">
      <xdr:nvSpPr>
        <xdr:cNvPr id="381" name="円/楕円 380"/>
        <xdr:cNvSpPr/>
      </xdr:nvSpPr>
      <xdr:spPr>
        <a:xfrm>
          <a:off x="4775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152416</xdr:rowOff>
    </xdr:from>
    <xdr:ext cx="762000" cy="259045"/>
    <xdr:sp macro="" textlink="">
      <xdr:nvSpPr>
        <xdr:cNvPr id="382" name="公債費該当値テキスト"/>
        <xdr:cNvSpPr txBox="1"/>
      </xdr:nvSpPr>
      <xdr:spPr>
        <a:xfrm>
          <a:off x="4914900" y="1352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110489</xdr:rowOff>
    </xdr:from>
    <xdr:to>
      <xdr:col>5</xdr:col>
      <xdr:colOff>600075</xdr:colOff>
      <xdr:row>80</xdr:row>
      <xdr:rowOff>40639</xdr:rowOff>
    </xdr:to>
    <xdr:sp macro="" textlink="">
      <xdr:nvSpPr>
        <xdr:cNvPr id="383" name="円/楕円 382"/>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25416</xdr:rowOff>
    </xdr:from>
    <xdr:ext cx="736600" cy="259045"/>
    <xdr:sp macro="" textlink="">
      <xdr:nvSpPr>
        <xdr:cNvPr id="384" name="テキスト ボックス 383"/>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137161</xdr:rowOff>
    </xdr:from>
    <xdr:to>
      <xdr:col>4</xdr:col>
      <xdr:colOff>396875</xdr:colOff>
      <xdr:row>80</xdr:row>
      <xdr:rowOff>67311</xdr:rowOff>
    </xdr:to>
    <xdr:sp macro="" textlink="">
      <xdr:nvSpPr>
        <xdr:cNvPr id="385" name="円/楕円 384"/>
        <xdr:cNvSpPr/>
      </xdr:nvSpPr>
      <xdr:spPr>
        <a:xfrm>
          <a:off x="3048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52088</xdr:rowOff>
    </xdr:from>
    <xdr:ext cx="762000" cy="259045"/>
    <xdr:sp macro="" textlink="">
      <xdr:nvSpPr>
        <xdr:cNvPr id="386" name="テキスト ボックス 385"/>
        <xdr:cNvSpPr txBox="1"/>
      </xdr:nvSpPr>
      <xdr:spPr>
        <a:xfrm>
          <a:off x="2717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xdr:rowOff>
    </xdr:from>
    <xdr:to>
      <xdr:col>3</xdr:col>
      <xdr:colOff>193675</xdr:colOff>
      <xdr:row>80</xdr:row>
      <xdr:rowOff>109220</xdr:rowOff>
    </xdr:to>
    <xdr:sp macro="" textlink="">
      <xdr:nvSpPr>
        <xdr:cNvPr id="387" name="円/楕円 386"/>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93997</xdr:rowOff>
    </xdr:from>
    <xdr:ext cx="762000" cy="259045"/>
    <xdr:sp macro="" textlink="">
      <xdr:nvSpPr>
        <xdr:cNvPr id="388" name="テキスト ボックス 387"/>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129539</xdr:rowOff>
    </xdr:from>
    <xdr:to>
      <xdr:col>1</xdr:col>
      <xdr:colOff>676275</xdr:colOff>
      <xdr:row>81</xdr:row>
      <xdr:rowOff>59689</xdr:rowOff>
    </xdr:to>
    <xdr:sp macro="" textlink="">
      <xdr:nvSpPr>
        <xdr:cNvPr id="389" name="円/楕円 388"/>
        <xdr:cNvSpPr/>
      </xdr:nvSpPr>
      <xdr:spPr>
        <a:xfrm>
          <a:off x="1270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44466</xdr:rowOff>
    </xdr:from>
    <xdr:ext cx="762000" cy="259045"/>
    <xdr:sp macro="" textlink="">
      <xdr:nvSpPr>
        <xdr:cNvPr id="390" name="テキスト ボックス 389"/>
        <xdr:cNvSpPr txBox="1"/>
      </xdr:nvSpPr>
      <xdr:spPr>
        <a:xfrm>
          <a:off x="939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公債費以外の項目では、類似団体平均の</a:t>
          </a:r>
          <a:r>
            <a:rPr kumimoji="1" lang="en-US" altLang="ja-JP" sz="1300">
              <a:latin typeface="ＭＳ Ｐゴシック"/>
            </a:rPr>
            <a:t>70.5</a:t>
          </a:r>
          <a:r>
            <a:rPr kumimoji="1" lang="ja-JP" altLang="en-US" sz="1300">
              <a:latin typeface="ＭＳ Ｐゴシック"/>
            </a:rPr>
            <a:t>より大幅に低い</a:t>
          </a:r>
          <a:r>
            <a:rPr kumimoji="1" lang="en-US" altLang="ja-JP" sz="1300">
              <a:latin typeface="ＭＳ Ｐゴシック"/>
            </a:rPr>
            <a:t>56.7</a:t>
          </a:r>
          <a:r>
            <a:rPr kumimoji="1" lang="ja-JP" altLang="en-US" sz="1300">
              <a:latin typeface="ＭＳ Ｐゴシック"/>
            </a:rPr>
            <a:t>となっている。本町において事業を実施するにあたり地方債に依存することが多かったためと考えられるが、合併以降、節減可能な限りの行財政改革を行った成果でもある。</a:t>
          </a:r>
          <a:endParaRPr kumimoji="1" lang="en-US" altLang="ja-JP" sz="1300">
            <a:latin typeface="ＭＳ Ｐゴシック"/>
          </a:endParaRPr>
        </a:p>
        <a:p>
          <a:r>
            <a:rPr kumimoji="1" lang="ja-JP" altLang="en-US" sz="1300">
              <a:latin typeface="ＭＳ Ｐゴシック"/>
            </a:rPr>
            <a:t>　離島という地域特性により節減が困難であるものの、地方交付税の縮減が見込まれるため、公債費も含め一層の削減が必要と考えられる。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8" name="直線コネクタ 417"/>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9"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20" name="直線コネクタ 419"/>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21"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2" name="直線コネクタ 421"/>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58420</xdr:rowOff>
    </xdr:from>
    <xdr:to>
      <xdr:col>24</xdr:col>
      <xdr:colOff>31750</xdr:colOff>
      <xdr:row>74</xdr:row>
      <xdr:rowOff>77470</xdr:rowOff>
    </xdr:to>
    <xdr:cxnSp macro="">
      <xdr:nvCxnSpPr>
        <xdr:cNvPr id="423" name="直線コネクタ 422"/>
        <xdr:cNvCxnSpPr/>
      </xdr:nvCxnSpPr>
      <xdr:spPr>
        <a:xfrm>
          <a:off x="15671800" y="127457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4"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5" name="フローチャート : 判断 424"/>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39370</xdr:rowOff>
    </xdr:from>
    <xdr:to>
      <xdr:col>22</xdr:col>
      <xdr:colOff>565150</xdr:colOff>
      <xdr:row>74</xdr:row>
      <xdr:rowOff>58420</xdr:rowOff>
    </xdr:to>
    <xdr:cxnSp macro="">
      <xdr:nvCxnSpPr>
        <xdr:cNvPr id="426" name="直線コネクタ 425"/>
        <xdr:cNvCxnSpPr/>
      </xdr:nvCxnSpPr>
      <xdr:spPr>
        <a:xfrm>
          <a:off x="14782800" y="12726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27" name="フローチャート : 判断 426"/>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28" name="テキスト ボックス 427"/>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xdr:rowOff>
    </xdr:from>
    <xdr:to>
      <xdr:col>21</xdr:col>
      <xdr:colOff>361950</xdr:colOff>
      <xdr:row>74</xdr:row>
      <xdr:rowOff>39370</xdr:rowOff>
    </xdr:to>
    <xdr:cxnSp macro="">
      <xdr:nvCxnSpPr>
        <xdr:cNvPr id="429" name="直線コネクタ 428"/>
        <xdr:cNvCxnSpPr/>
      </xdr:nvCxnSpPr>
      <xdr:spPr>
        <a:xfrm>
          <a:off x="13893800" y="127000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0" name="フローチャート : 判断 429"/>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1" name="テキスト ボックス 430"/>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100330</xdr:rowOff>
    </xdr:from>
    <xdr:to>
      <xdr:col>20</xdr:col>
      <xdr:colOff>158750</xdr:colOff>
      <xdr:row>74</xdr:row>
      <xdr:rowOff>12700</xdr:rowOff>
    </xdr:to>
    <xdr:cxnSp macro="">
      <xdr:nvCxnSpPr>
        <xdr:cNvPr id="432" name="直線コネクタ 431"/>
        <xdr:cNvCxnSpPr/>
      </xdr:nvCxnSpPr>
      <xdr:spPr>
        <a:xfrm>
          <a:off x="13004800" y="12616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3" name="フローチャート : 判断 432"/>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34" name="テキスト ボックス 433"/>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35" name="フローチャート : 判断 434"/>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36" name="テキスト ボックス 435"/>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26670</xdr:rowOff>
    </xdr:from>
    <xdr:to>
      <xdr:col>24</xdr:col>
      <xdr:colOff>82550</xdr:colOff>
      <xdr:row>74</xdr:row>
      <xdr:rowOff>128270</xdr:rowOff>
    </xdr:to>
    <xdr:sp macro="" textlink="">
      <xdr:nvSpPr>
        <xdr:cNvPr id="442" name="円/楕円 441"/>
        <xdr:cNvSpPr/>
      </xdr:nvSpPr>
      <xdr:spPr>
        <a:xfrm>
          <a:off x="16459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106697</xdr:rowOff>
    </xdr:from>
    <xdr:ext cx="762000" cy="259045"/>
    <xdr:sp macro="" textlink="">
      <xdr:nvSpPr>
        <xdr:cNvPr id="443" name="公債費以外該当値テキスト"/>
        <xdr:cNvSpPr txBox="1"/>
      </xdr:nvSpPr>
      <xdr:spPr>
        <a:xfrm>
          <a:off x="16598900" y="126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xdr:rowOff>
    </xdr:from>
    <xdr:to>
      <xdr:col>22</xdr:col>
      <xdr:colOff>615950</xdr:colOff>
      <xdr:row>74</xdr:row>
      <xdr:rowOff>109220</xdr:rowOff>
    </xdr:to>
    <xdr:sp macro="" textlink="">
      <xdr:nvSpPr>
        <xdr:cNvPr id="444" name="円/楕円 443"/>
        <xdr:cNvSpPr/>
      </xdr:nvSpPr>
      <xdr:spPr>
        <a:xfrm>
          <a:off x="15621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5" name="テキスト ボックス 444"/>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160020</xdr:rowOff>
    </xdr:from>
    <xdr:to>
      <xdr:col>21</xdr:col>
      <xdr:colOff>412750</xdr:colOff>
      <xdr:row>74</xdr:row>
      <xdr:rowOff>90170</xdr:rowOff>
    </xdr:to>
    <xdr:sp macro="" textlink="">
      <xdr:nvSpPr>
        <xdr:cNvPr id="446" name="円/楕円 445"/>
        <xdr:cNvSpPr/>
      </xdr:nvSpPr>
      <xdr:spPr>
        <a:xfrm>
          <a:off x="14732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100347</xdr:rowOff>
    </xdr:from>
    <xdr:ext cx="762000" cy="259045"/>
    <xdr:sp macro="" textlink="">
      <xdr:nvSpPr>
        <xdr:cNvPr id="447" name="テキスト ボックス 446"/>
        <xdr:cNvSpPr txBox="1"/>
      </xdr:nvSpPr>
      <xdr:spPr>
        <a:xfrm>
          <a:off x="14401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133350</xdr:rowOff>
    </xdr:from>
    <xdr:to>
      <xdr:col>20</xdr:col>
      <xdr:colOff>209550</xdr:colOff>
      <xdr:row>74</xdr:row>
      <xdr:rowOff>63500</xdr:rowOff>
    </xdr:to>
    <xdr:sp macro="" textlink="">
      <xdr:nvSpPr>
        <xdr:cNvPr id="448" name="円/楕円 447"/>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73677</xdr:rowOff>
    </xdr:from>
    <xdr:ext cx="762000" cy="259045"/>
    <xdr:sp macro="" textlink="">
      <xdr:nvSpPr>
        <xdr:cNvPr id="449" name="テキスト ボックス 448"/>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49530</xdr:rowOff>
    </xdr:from>
    <xdr:to>
      <xdr:col>19</xdr:col>
      <xdr:colOff>6350</xdr:colOff>
      <xdr:row>73</xdr:row>
      <xdr:rowOff>151130</xdr:rowOff>
    </xdr:to>
    <xdr:sp macro="" textlink="">
      <xdr:nvSpPr>
        <xdr:cNvPr id="450" name="円/楕円 449"/>
        <xdr:cNvSpPr/>
      </xdr:nvSpPr>
      <xdr:spPr>
        <a:xfrm>
          <a:off x="12954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161307</xdr:rowOff>
    </xdr:from>
    <xdr:ext cx="762000" cy="259045"/>
    <xdr:sp macro="" textlink="">
      <xdr:nvSpPr>
        <xdr:cNvPr id="451" name="テキスト ボックス 450"/>
        <xdr:cNvSpPr txBox="1"/>
      </xdr:nvSpPr>
      <xdr:spPr>
        <a:xfrm>
          <a:off x="12623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島根県隠岐の島町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144435</xdr:rowOff>
    </xdr:from>
    <xdr:to>
      <xdr:col>4</xdr:col>
      <xdr:colOff>1117600</xdr:colOff>
      <xdr:row>15</xdr:row>
      <xdr:rowOff>5873</xdr:rowOff>
    </xdr:to>
    <xdr:cxnSp macro="">
      <xdr:nvCxnSpPr>
        <xdr:cNvPr id="50" name="直線コネクタ 49"/>
        <xdr:cNvCxnSpPr/>
      </xdr:nvCxnSpPr>
      <xdr:spPr bwMode="auto">
        <a:xfrm flipV="1">
          <a:off x="5003800" y="2592360"/>
          <a:ext cx="647700" cy="32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70352</xdr:rowOff>
    </xdr:from>
    <xdr:ext cx="762000" cy="259045"/>
    <xdr:sp macro="" textlink="">
      <xdr:nvSpPr>
        <xdr:cNvPr id="51" name="人口1人当たり決算額の推移平均値テキスト130"/>
        <xdr:cNvSpPr txBox="1"/>
      </xdr:nvSpPr>
      <xdr:spPr>
        <a:xfrm>
          <a:off x="5740400" y="303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5873</xdr:rowOff>
    </xdr:from>
    <xdr:to>
      <xdr:col>4</xdr:col>
      <xdr:colOff>469900</xdr:colOff>
      <xdr:row>15</xdr:row>
      <xdr:rowOff>47882</xdr:rowOff>
    </xdr:to>
    <xdr:cxnSp macro="">
      <xdr:nvCxnSpPr>
        <xdr:cNvPr id="53" name="直線コネクタ 52"/>
        <xdr:cNvCxnSpPr/>
      </xdr:nvCxnSpPr>
      <xdr:spPr bwMode="auto">
        <a:xfrm flipV="1">
          <a:off x="4305300" y="2625248"/>
          <a:ext cx="698500" cy="4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30091</xdr:rowOff>
    </xdr:from>
    <xdr:to>
      <xdr:col>4</xdr:col>
      <xdr:colOff>520700</xdr:colOff>
      <xdr:row>18</xdr:row>
      <xdr:rowOff>131691</xdr:rowOff>
    </xdr:to>
    <xdr:sp macro="" textlink="">
      <xdr:nvSpPr>
        <xdr:cNvPr id="54" name="フローチャート : 判断 53"/>
        <xdr:cNvSpPr/>
      </xdr:nvSpPr>
      <xdr:spPr bwMode="auto">
        <a:xfrm>
          <a:off x="4953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116468</xdr:rowOff>
    </xdr:from>
    <xdr:ext cx="736600" cy="259045"/>
    <xdr:sp macro="" textlink="">
      <xdr:nvSpPr>
        <xdr:cNvPr id="55" name="テキスト ボックス 54"/>
        <xdr:cNvSpPr txBox="1"/>
      </xdr:nvSpPr>
      <xdr:spPr>
        <a:xfrm>
          <a:off x="4622800" y="325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44834</xdr:rowOff>
    </xdr:from>
    <xdr:to>
      <xdr:col>3</xdr:col>
      <xdr:colOff>904875</xdr:colOff>
      <xdr:row>15</xdr:row>
      <xdr:rowOff>47882</xdr:rowOff>
    </xdr:to>
    <xdr:cxnSp macro="">
      <xdr:nvCxnSpPr>
        <xdr:cNvPr id="56" name="直線コネクタ 55"/>
        <xdr:cNvCxnSpPr/>
      </xdr:nvCxnSpPr>
      <xdr:spPr bwMode="auto">
        <a:xfrm>
          <a:off x="3606800" y="2664209"/>
          <a:ext cx="698500" cy="3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45674</xdr:rowOff>
    </xdr:from>
    <xdr:to>
      <xdr:col>3</xdr:col>
      <xdr:colOff>955675</xdr:colOff>
      <xdr:row>18</xdr:row>
      <xdr:rowOff>147274</xdr:rowOff>
    </xdr:to>
    <xdr:sp macro="" textlink="">
      <xdr:nvSpPr>
        <xdr:cNvPr id="57" name="フローチャート : 判断 56"/>
        <xdr:cNvSpPr/>
      </xdr:nvSpPr>
      <xdr:spPr bwMode="auto">
        <a:xfrm>
          <a:off x="4254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132051</xdr:rowOff>
    </xdr:from>
    <xdr:ext cx="762000" cy="259045"/>
    <xdr:sp macro="" textlink="">
      <xdr:nvSpPr>
        <xdr:cNvPr id="58" name="テキスト ボックス 57"/>
        <xdr:cNvSpPr txBox="1"/>
      </xdr:nvSpPr>
      <xdr:spPr>
        <a:xfrm>
          <a:off x="3924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12791</xdr:rowOff>
    </xdr:from>
    <xdr:to>
      <xdr:col>3</xdr:col>
      <xdr:colOff>206375</xdr:colOff>
      <xdr:row>15</xdr:row>
      <xdr:rowOff>44834</xdr:rowOff>
    </xdr:to>
    <xdr:cxnSp macro="">
      <xdr:nvCxnSpPr>
        <xdr:cNvPr id="59" name="直線コネクタ 58"/>
        <xdr:cNvCxnSpPr/>
      </xdr:nvCxnSpPr>
      <xdr:spPr bwMode="auto">
        <a:xfrm>
          <a:off x="2908300" y="2632166"/>
          <a:ext cx="698500" cy="32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27767</xdr:rowOff>
    </xdr:from>
    <xdr:to>
      <xdr:col>3</xdr:col>
      <xdr:colOff>257175</xdr:colOff>
      <xdr:row>18</xdr:row>
      <xdr:rowOff>129367</xdr:rowOff>
    </xdr:to>
    <xdr:sp macro="" textlink="">
      <xdr:nvSpPr>
        <xdr:cNvPr id="60" name="フローチャート : 判断 59"/>
        <xdr:cNvSpPr/>
      </xdr:nvSpPr>
      <xdr:spPr bwMode="auto">
        <a:xfrm>
          <a:off x="35560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114144</xdr:rowOff>
    </xdr:from>
    <xdr:ext cx="762000" cy="259045"/>
    <xdr:sp macro="" textlink="">
      <xdr:nvSpPr>
        <xdr:cNvPr id="61" name="テキスト ボックス 60"/>
        <xdr:cNvSpPr txBox="1"/>
      </xdr:nvSpPr>
      <xdr:spPr>
        <a:xfrm>
          <a:off x="3225800" y="32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6805</xdr:rowOff>
    </xdr:from>
    <xdr:to>
      <xdr:col>2</xdr:col>
      <xdr:colOff>692150</xdr:colOff>
      <xdr:row>18</xdr:row>
      <xdr:rowOff>108405</xdr:rowOff>
    </xdr:to>
    <xdr:sp macro="" textlink="">
      <xdr:nvSpPr>
        <xdr:cNvPr id="62" name="フローチャート : 判断 61"/>
        <xdr:cNvSpPr/>
      </xdr:nvSpPr>
      <xdr:spPr bwMode="auto">
        <a:xfrm>
          <a:off x="2857500" y="3140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93182</xdr:rowOff>
    </xdr:from>
    <xdr:ext cx="762000" cy="259045"/>
    <xdr:sp macro="" textlink="">
      <xdr:nvSpPr>
        <xdr:cNvPr id="63" name="テキスト ボックス 62"/>
        <xdr:cNvSpPr txBox="1"/>
      </xdr:nvSpPr>
      <xdr:spPr>
        <a:xfrm>
          <a:off x="2527300" y="322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93635</xdr:rowOff>
    </xdr:from>
    <xdr:to>
      <xdr:col>5</xdr:col>
      <xdr:colOff>34925</xdr:colOff>
      <xdr:row>15</xdr:row>
      <xdr:rowOff>23785</xdr:rowOff>
    </xdr:to>
    <xdr:sp macro="" textlink="">
      <xdr:nvSpPr>
        <xdr:cNvPr id="69" name="円/楕円 68"/>
        <xdr:cNvSpPr/>
      </xdr:nvSpPr>
      <xdr:spPr bwMode="auto">
        <a:xfrm>
          <a:off x="5600700" y="254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110162</xdr:rowOff>
    </xdr:from>
    <xdr:ext cx="762000" cy="259045"/>
    <xdr:sp macro="" textlink="">
      <xdr:nvSpPr>
        <xdr:cNvPr id="70" name="人口1人当たり決算額の推移該当値テキスト130"/>
        <xdr:cNvSpPr txBox="1"/>
      </xdr:nvSpPr>
      <xdr:spPr>
        <a:xfrm>
          <a:off x="5740400" y="23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176,462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126523</xdr:rowOff>
    </xdr:from>
    <xdr:to>
      <xdr:col>4</xdr:col>
      <xdr:colOff>520700</xdr:colOff>
      <xdr:row>15</xdr:row>
      <xdr:rowOff>56673</xdr:rowOff>
    </xdr:to>
    <xdr:sp macro="" textlink="">
      <xdr:nvSpPr>
        <xdr:cNvPr id="71" name="円/楕円 70"/>
        <xdr:cNvSpPr/>
      </xdr:nvSpPr>
      <xdr:spPr bwMode="auto">
        <a:xfrm>
          <a:off x="4953000" y="2574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66850</xdr:rowOff>
    </xdr:from>
    <xdr:ext cx="736600" cy="259045"/>
    <xdr:sp macro="" textlink="">
      <xdr:nvSpPr>
        <xdr:cNvPr id="72" name="テキスト ボックス 71"/>
        <xdr:cNvSpPr txBox="1"/>
      </xdr:nvSpPr>
      <xdr:spPr>
        <a:xfrm>
          <a:off x="4622800" y="2343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172,146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168532</xdr:rowOff>
    </xdr:from>
    <xdr:to>
      <xdr:col>3</xdr:col>
      <xdr:colOff>955675</xdr:colOff>
      <xdr:row>15</xdr:row>
      <xdr:rowOff>98682</xdr:rowOff>
    </xdr:to>
    <xdr:sp macro="" textlink="">
      <xdr:nvSpPr>
        <xdr:cNvPr id="73" name="円/楕円 72"/>
        <xdr:cNvSpPr/>
      </xdr:nvSpPr>
      <xdr:spPr bwMode="auto">
        <a:xfrm>
          <a:off x="4254500" y="2616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108859</xdr:rowOff>
    </xdr:from>
    <xdr:ext cx="762000" cy="259045"/>
    <xdr:sp macro="" textlink="">
      <xdr:nvSpPr>
        <xdr:cNvPr id="74" name="テキスト ボックス 73"/>
        <xdr:cNvSpPr txBox="1"/>
      </xdr:nvSpPr>
      <xdr:spPr>
        <a:xfrm>
          <a:off x="3924300" y="238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166,633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165484</xdr:rowOff>
    </xdr:from>
    <xdr:to>
      <xdr:col>3</xdr:col>
      <xdr:colOff>257175</xdr:colOff>
      <xdr:row>15</xdr:row>
      <xdr:rowOff>95634</xdr:rowOff>
    </xdr:to>
    <xdr:sp macro="" textlink="">
      <xdr:nvSpPr>
        <xdr:cNvPr id="75" name="円/楕円 74"/>
        <xdr:cNvSpPr/>
      </xdr:nvSpPr>
      <xdr:spPr bwMode="auto">
        <a:xfrm>
          <a:off x="3556000" y="2613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105811</xdr:rowOff>
    </xdr:from>
    <xdr:ext cx="762000" cy="259045"/>
    <xdr:sp macro="" textlink="">
      <xdr:nvSpPr>
        <xdr:cNvPr id="76" name="テキスト ボックス 75"/>
        <xdr:cNvSpPr txBox="1"/>
      </xdr:nvSpPr>
      <xdr:spPr>
        <a:xfrm>
          <a:off x="3225800" y="238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167,033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133441</xdr:rowOff>
    </xdr:from>
    <xdr:to>
      <xdr:col>2</xdr:col>
      <xdr:colOff>692150</xdr:colOff>
      <xdr:row>15</xdr:row>
      <xdr:rowOff>63591</xdr:rowOff>
    </xdr:to>
    <xdr:sp macro="" textlink="">
      <xdr:nvSpPr>
        <xdr:cNvPr id="77" name="円/楕円 76"/>
        <xdr:cNvSpPr/>
      </xdr:nvSpPr>
      <xdr:spPr bwMode="auto">
        <a:xfrm>
          <a:off x="2857500" y="2581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73768</xdr:rowOff>
    </xdr:from>
    <xdr:ext cx="762000" cy="259045"/>
    <xdr:sp macro="" textlink="">
      <xdr:nvSpPr>
        <xdr:cNvPr id="78" name="テキスト ボックス 77"/>
        <xdr:cNvSpPr txBox="1"/>
      </xdr:nvSpPr>
      <xdr:spPr>
        <a:xfrm>
          <a:off x="2527300" y="235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180473</xdr:rowOff>
    </xdr:from>
    <xdr:to>
      <xdr:col>4</xdr:col>
      <xdr:colOff>1117600</xdr:colOff>
      <xdr:row>38</xdr:row>
      <xdr:rowOff>149117</xdr:rowOff>
    </xdr:to>
    <xdr:cxnSp macro="">
      <xdr:nvCxnSpPr>
        <xdr:cNvPr id="107" name="直線コネクタ 106"/>
        <xdr:cNvCxnSpPr/>
      </xdr:nvCxnSpPr>
      <xdr:spPr bwMode="auto">
        <a:xfrm flipV="1">
          <a:off x="5651500" y="6447923"/>
          <a:ext cx="0" cy="1168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121194</xdr:rowOff>
    </xdr:from>
    <xdr:ext cx="762000" cy="259045"/>
    <xdr:sp macro="" textlink="">
      <xdr:nvSpPr>
        <xdr:cNvPr id="108" name="人口1人当たり決算額の推移最小値テキスト445"/>
        <xdr:cNvSpPr txBox="1"/>
      </xdr:nvSpPr>
      <xdr:spPr>
        <a:xfrm>
          <a:off x="5740400" y="7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149117</xdr:rowOff>
    </xdr:from>
    <xdr:to>
      <xdr:col>5</xdr:col>
      <xdr:colOff>73025</xdr:colOff>
      <xdr:row>38</xdr:row>
      <xdr:rowOff>149117</xdr:rowOff>
    </xdr:to>
    <xdr:cxnSp macro="">
      <xdr:nvCxnSpPr>
        <xdr:cNvPr id="109" name="直線コネクタ 108"/>
        <xdr:cNvCxnSpPr/>
      </xdr:nvCxnSpPr>
      <xdr:spPr bwMode="auto">
        <a:xfrm>
          <a:off x="5562600" y="76167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266850</xdr:rowOff>
    </xdr:from>
    <xdr:ext cx="762000" cy="259045"/>
    <xdr:sp macro="" textlink="">
      <xdr:nvSpPr>
        <xdr:cNvPr id="110" name="人口1人当たり決算額の推移最大値テキスト445"/>
        <xdr:cNvSpPr txBox="1"/>
      </xdr:nvSpPr>
      <xdr:spPr>
        <a:xfrm>
          <a:off x="5740400" y="619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34</xdr:row>
      <xdr:rowOff>180473</xdr:rowOff>
    </xdr:from>
    <xdr:to>
      <xdr:col>5</xdr:col>
      <xdr:colOff>73025</xdr:colOff>
      <xdr:row>34</xdr:row>
      <xdr:rowOff>180473</xdr:rowOff>
    </xdr:to>
    <xdr:cxnSp macro="">
      <xdr:nvCxnSpPr>
        <xdr:cNvPr id="111" name="直線コネクタ 110"/>
        <xdr:cNvCxnSpPr/>
      </xdr:nvCxnSpPr>
      <xdr:spPr bwMode="auto">
        <a:xfrm>
          <a:off x="5562600" y="6447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135172</xdr:rowOff>
    </xdr:from>
    <xdr:to>
      <xdr:col>4</xdr:col>
      <xdr:colOff>1117600</xdr:colOff>
      <xdr:row>34</xdr:row>
      <xdr:rowOff>200361</xdr:rowOff>
    </xdr:to>
    <xdr:cxnSp macro="">
      <xdr:nvCxnSpPr>
        <xdr:cNvPr id="112" name="直線コネクタ 111"/>
        <xdr:cNvCxnSpPr/>
      </xdr:nvCxnSpPr>
      <xdr:spPr bwMode="auto">
        <a:xfrm>
          <a:off x="5003800" y="6402622"/>
          <a:ext cx="647700" cy="6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92759</xdr:rowOff>
    </xdr:from>
    <xdr:ext cx="762000" cy="259045"/>
    <xdr:sp macro="" textlink="">
      <xdr:nvSpPr>
        <xdr:cNvPr id="113" name="人口1人当たり決算額の推移平均値テキスト445"/>
        <xdr:cNvSpPr txBox="1"/>
      </xdr:nvSpPr>
      <xdr:spPr>
        <a:xfrm>
          <a:off x="5740400" y="7046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120682</xdr:rowOff>
    </xdr:from>
    <xdr:to>
      <xdr:col>5</xdr:col>
      <xdr:colOff>34925</xdr:colOff>
      <xdr:row>37</xdr:row>
      <xdr:rowOff>50832</xdr:rowOff>
    </xdr:to>
    <xdr:sp macro="" textlink="">
      <xdr:nvSpPr>
        <xdr:cNvPr id="114" name="フローチャート : 判断 113"/>
        <xdr:cNvSpPr/>
      </xdr:nvSpPr>
      <xdr:spPr bwMode="auto">
        <a:xfrm>
          <a:off x="5600700" y="7073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3766</xdr:rowOff>
    </xdr:from>
    <xdr:to>
      <xdr:col>4</xdr:col>
      <xdr:colOff>469900</xdr:colOff>
      <xdr:row>34</xdr:row>
      <xdr:rowOff>135172</xdr:rowOff>
    </xdr:to>
    <xdr:cxnSp macro="">
      <xdr:nvCxnSpPr>
        <xdr:cNvPr id="115" name="直線コネクタ 114"/>
        <xdr:cNvCxnSpPr/>
      </xdr:nvCxnSpPr>
      <xdr:spPr bwMode="auto">
        <a:xfrm>
          <a:off x="4305300" y="6271216"/>
          <a:ext cx="698500" cy="131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120053</xdr:rowOff>
    </xdr:from>
    <xdr:to>
      <xdr:col>4</xdr:col>
      <xdr:colOff>520700</xdr:colOff>
      <xdr:row>37</xdr:row>
      <xdr:rowOff>50203</xdr:rowOff>
    </xdr:to>
    <xdr:sp macro="" textlink="">
      <xdr:nvSpPr>
        <xdr:cNvPr id="116" name="フローチャート : 判断 115"/>
        <xdr:cNvSpPr/>
      </xdr:nvSpPr>
      <xdr:spPr bwMode="auto">
        <a:xfrm>
          <a:off x="4953000" y="7073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34980</xdr:rowOff>
    </xdr:from>
    <xdr:ext cx="736600" cy="259045"/>
    <xdr:sp macro="" textlink="">
      <xdr:nvSpPr>
        <xdr:cNvPr id="117" name="テキスト ボックス 116"/>
        <xdr:cNvSpPr txBox="1"/>
      </xdr:nvSpPr>
      <xdr:spPr>
        <a:xfrm>
          <a:off x="4622800" y="7159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3766</xdr:rowOff>
    </xdr:from>
    <xdr:to>
      <xdr:col>3</xdr:col>
      <xdr:colOff>904875</xdr:colOff>
      <xdr:row>34</xdr:row>
      <xdr:rowOff>12662</xdr:rowOff>
    </xdr:to>
    <xdr:cxnSp macro="">
      <xdr:nvCxnSpPr>
        <xdr:cNvPr id="118" name="直線コネクタ 117"/>
        <xdr:cNvCxnSpPr/>
      </xdr:nvCxnSpPr>
      <xdr:spPr bwMode="auto">
        <a:xfrm flipV="1">
          <a:off x="3606800" y="6271216"/>
          <a:ext cx="698500" cy="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69170</xdr:rowOff>
    </xdr:from>
    <xdr:to>
      <xdr:col>3</xdr:col>
      <xdr:colOff>955675</xdr:colOff>
      <xdr:row>36</xdr:row>
      <xdr:rowOff>170770</xdr:rowOff>
    </xdr:to>
    <xdr:sp macro="" textlink="">
      <xdr:nvSpPr>
        <xdr:cNvPr id="119" name="フローチャート : 判断 118"/>
        <xdr:cNvSpPr/>
      </xdr:nvSpPr>
      <xdr:spPr bwMode="auto">
        <a:xfrm>
          <a:off x="42545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155547</xdr:rowOff>
    </xdr:from>
    <xdr:ext cx="762000" cy="259045"/>
    <xdr:sp macro="" textlink="">
      <xdr:nvSpPr>
        <xdr:cNvPr id="120" name="テキスト ボックス 119"/>
        <xdr:cNvSpPr txBox="1"/>
      </xdr:nvSpPr>
      <xdr:spPr>
        <a:xfrm>
          <a:off x="3924300" y="710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130353</xdr:rowOff>
    </xdr:from>
    <xdr:to>
      <xdr:col>3</xdr:col>
      <xdr:colOff>206375</xdr:colOff>
      <xdr:row>34</xdr:row>
      <xdr:rowOff>12662</xdr:rowOff>
    </xdr:to>
    <xdr:cxnSp macro="">
      <xdr:nvCxnSpPr>
        <xdr:cNvPr id="121" name="直線コネクタ 120"/>
        <xdr:cNvCxnSpPr/>
      </xdr:nvCxnSpPr>
      <xdr:spPr bwMode="auto">
        <a:xfrm>
          <a:off x="2908300" y="6054903"/>
          <a:ext cx="698500" cy="225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39795</xdr:rowOff>
    </xdr:from>
    <xdr:to>
      <xdr:col>3</xdr:col>
      <xdr:colOff>257175</xdr:colOff>
      <xdr:row>36</xdr:row>
      <xdr:rowOff>141395</xdr:rowOff>
    </xdr:to>
    <xdr:sp macro="" textlink="">
      <xdr:nvSpPr>
        <xdr:cNvPr id="122" name="フローチャート : 判断 121"/>
        <xdr:cNvSpPr/>
      </xdr:nvSpPr>
      <xdr:spPr bwMode="auto">
        <a:xfrm>
          <a:off x="3556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126172</xdr:rowOff>
    </xdr:from>
    <xdr:ext cx="762000" cy="259045"/>
    <xdr:sp macro="" textlink="">
      <xdr:nvSpPr>
        <xdr:cNvPr id="123" name="テキスト ボックス 122"/>
        <xdr:cNvSpPr txBox="1"/>
      </xdr:nvSpPr>
      <xdr:spPr>
        <a:xfrm>
          <a:off x="3225800" y="707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340976</xdr:rowOff>
    </xdr:from>
    <xdr:to>
      <xdr:col>2</xdr:col>
      <xdr:colOff>692150</xdr:colOff>
      <xdr:row>36</xdr:row>
      <xdr:rowOff>99676</xdr:rowOff>
    </xdr:to>
    <xdr:sp macro="" textlink="">
      <xdr:nvSpPr>
        <xdr:cNvPr id="124" name="フローチャート : 判断 123"/>
        <xdr:cNvSpPr/>
      </xdr:nvSpPr>
      <xdr:spPr bwMode="auto">
        <a:xfrm>
          <a:off x="2857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84453</xdr:rowOff>
    </xdr:from>
    <xdr:ext cx="762000" cy="259045"/>
    <xdr:sp macro="" textlink="">
      <xdr:nvSpPr>
        <xdr:cNvPr id="125" name="テキスト ボックス 124"/>
        <xdr:cNvSpPr txBox="1"/>
      </xdr:nvSpPr>
      <xdr:spPr>
        <a:xfrm>
          <a:off x="25273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149561</xdr:rowOff>
    </xdr:from>
    <xdr:to>
      <xdr:col>5</xdr:col>
      <xdr:colOff>34925</xdr:colOff>
      <xdr:row>34</xdr:row>
      <xdr:rowOff>251161</xdr:rowOff>
    </xdr:to>
    <xdr:sp macro="" textlink="">
      <xdr:nvSpPr>
        <xdr:cNvPr id="131" name="円/楕円 130"/>
        <xdr:cNvSpPr/>
      </xdr:nvSpPr>
      <xdr:spPr bwMode="auto">
        <a:xfrm>
          <a:off x="5600700" y="6417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76350</xdr:rowOff>
    </xdr:from>
    <xdr:ext cx="762000" cy="259045"/>
    <xdr:sp macro="" textlink="">
      <xdr:nvSpPr>
        <xdr:cNvPr id="132" name="人口1人当たり決算額の推移該当値テキスト445"/>
        <xdr:cNvSpPr txBox="1"/>
      </xdr:nvSpPr>
      <xdr:spPr>
        <a:xfrm>
          <a:off x="5740400" y="63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57,149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84372</xdr:rowOff>
    </xdr:from>
    <xdr:to>
      <xdr:col>4</xdr:col>
      <xdr:colOff>520700</xdr:colOff>
      <xdr:row>34</xdr:row>
      <xdr:rowOff>185972</xdr:rowOff>
    </xdr:to>
    <xdr:sp macro="" textlink="">
      <xdr:nvSpPr>
        <xdr:cNvPr id="133" name="円/楕円 132"/>
        <xdr:cNvSpPr/>
      </xdr:nvSpPr>
      <xdr:spPr bwMode="auto">
        <a:xfrm>
          <a:off x="4953000" y="6351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196149</xdr:rowOff>
    </xdr:from>
    <xdr:ext cx="736600" cy="259045"/>
    <xdr:sp macro="" textlink="">
      <xdr:nvSpPr>
        <xdr:cNvPr id="134" name="テキスト ボックス 133"/>
        <xdr:cNvSpPr txBox="1"/>
      </xdr:nvSpPr>
      <xdr:spPr>
        <a:xfrm>
          <a:off x="4622800" y="6120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60,571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295866</xdr:rowOff>
    </xdr:from>
    <xdr:to>
      <xdr:col>3</xdr:col>
      <xdr:colOff>955675</xdr:colOff>
      <xdr:row>34</xdr:row>
      <xdr:rowOff>54566</xdr:rowOff>
    </xdr:to>
    <xdr:sp macro="" textlink="">
      <xdr:nvSpPr>
        <xdr:cNvPr id="135" name="円/楕円 134"/>
        <xdr:cNvSpPr/>
      </xdr:nvSpPr>
      <xdr:spPr bwMode="auto">
        <a:xfrm>
          <a:off x="4254500" y="622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64743</xdr:rowOff>
    </xdr:from>
    <xdr:ext cx="762000" cy="259045"/>
    <xdr:sp macro="" textlink="">
      <xdr:nvSpPr>
        <xdr:cNvPr id="136" name="テキスト ボックス 135"/>
        <xdr:cNvSpPr txBox="1"/>
      </xdr:nvSpPr>
      <xdr:spPr>
        <a:xfrm>
          <a:off x="3924300" y="598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67,469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304762</xdr:rowOff>
    </xdr:from>
    <xdr:to>
      <xdr:col>3</xdr:col>
      <xdr:colOff>257175</xdr:colOff>
      <xdr:row>34</xdr:row>
      <xdr:rowOff>63462</xdr:rowOff>
    </xdr:to>
    <xdr:sp macro="" textlink="">
      <xdr:nvSpPr>
        <xdr:cNvPr id="137" name="円/楕円 136"/>
        <xdr:cNvSpPr/>
      </xdr:nvSpPr>
      <xdr:spPr bwMode="auto">
        <a:xfrm>
          <a:off x="3556000" y="622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73639</xdr:rowOff>
    </xdr:from>
    <xdr:ext cx="762000" cy="259045"/>
    <xdr:sp macro="" textlink="">
      <xdr:nvSpPr>
        <xdr:cNvPr id="138" name="テキスト ボックス 137"/>
        <xdr:cNvSpPr txBox="1"/>
      </xdr:nvSpPr>
      <xdr:spPr>
        <a:xfrm>
          <a:off x="3225800" y="599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67,002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79553</xdr:rowOff>
    </xdr:from>
    <xdr:to>
      <xdr:col>2</xdr:col>
      <xdr:colOff>692150</xdr:colOff>
      <xdr:row>33</xdr:row>
      <xdr:rowOff>181153</xdr:rowOff>
    </xdr:to>
    <xdr:sp macro="" textlink="">
      <xdr:nvSpPr>
        <xdr:cNvPr id="139" name="円/楕円 138"/>
        <xdr:cNvSpPr/>
      </xdr:nvSpPr>
      <xdr:spPr bwMode="auto">
        <a:xfrm>
          <a:off x="2857500" y="6004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19880</xdr:rowOff>
    </xdr:from>
    <xdr:ext cx="762000" cy="259045"/>
    <xdr:sp macro="" textlink="">
      <xdr:nvSpPr>
        <xdr:cNvPr id="140" name="テキスト ボックス 139"/>
        <xdr:cNvSpPr txBox="1"/>
      </xdr:nvSpPr>
      <xdr:spPr>
        <a:xfrm>
          <a:off x="2527300" y="577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島根県隠岐の島町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14,792
14,722
242.83
14,777,699
14,595,715
178,159
9,115,855
22,173,548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87.8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50774</xdr:rowOff>
    </xdr:from>
    <xdr:to>
      <xdr:col>6</xdr:col>
      <xdr:colOff>511175</xdr:colOff>
      <xdr:row>35</xdr:row>
      <xdr:rowOff>58357</xdr:rowOff>
    </xdr:to>
    <xdr:cxnSp macro="">
      <xdr:nvCxnSpPr>
        <xdr:cNvPr id="61" name="直線コネクタ 60"/>
        <xdr:cNvCxnSpPr/>
      </xdr:nvCxnSpPr>
      <xdr:spPr>
        <a:xfrm flipV="1">
          <a:off x="3797300" y="6051524"/>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31100</xdr:rowOff>
    </xdr:from>
    <xdr:to>
      <xdr:col>5</xdr:col>
      <xdr:colOff>358775</xdr:colOff>
      <xdr:row>35</xdr:row>
      <xdr:rowOff>58357</xdr:rowOff>
    </xdr:to>
    <xdr:cxnSp macro="">
      <xdr:nvCxnSpPr>
        <xdr:cNvPr id="64" name="直線コネクタ 63"/>
        <xdr:cNvCxnSpPr/>
      </xdr:nvCxnSpPr>
      <xdr:spPr>
        <a:xfrm>
          <a:off x="2908300" y="6031850"/>
          <a:ext cx="889000" cy="2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124721</xdr:rowOff>
    </xdr:from>
    <xdr:to>
      <xdr:col>5</xdr:col>
      <xdr:colOff>409575</xdr:colOff>
      <xdr:row>38</xdr:row>
      <xdr:rowOff>54871</xdr:rowOff>
    </xdr:to>
    <xdr:sp macro="" textlink="">
      <xdr:nvSpPr>
        <xdr:cNvPr id="65" name="フローチャート : 判断 64"/>
        <xdr:cNvSpPr/>
      </xdr:nvSpPr>
      <xdr:spPr>
        <a:xfrm>
          <a:off x="3746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45999</xdr:rowOff>
    </xdr:from>
    <xdr:ext cx="534377" cy="259045"/>
    <xdr:sp macro="" textlink="">
      <xdr:nvSpPr>
        <xdr:cNvPr id="66" name="テキスト ボックス 65"/>
        <xdr:cNvSpPr txBox="1"/>
      </xdr:nvSpPr>
      <xdr:spPr>
        <a:xfrm>
          <a:off x="3530111" y="6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31069</xdr:rowOff>
    </xdr:from>
    <xdr:to>
      <xdr:col>4</xdr:col>
      <xdr:colOff>155575</xdr:colOff>
      <xdr:row>35</xdr:row>
      <xdr:rowOff>31100</xdr:rowOff>
    </xdr:to>
    <xdr:cxnSp macro="">
      <xdr:nvCxnSpPr>
        <xdr:cNvPr id="67" name="直線コネクタ 66"/>
        <xdr:cNvCxnSpPr/>
      </xdr:nvCxnSpPr>
      <xdr:spPr>
        <a:xfrm>
          <a:off x="2019300" y="603181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130940</xdr:rowOff>
    </xdr:from>
    <xdr:to>
      <xdr:col>4</xdr:col>
      <xdr:colOff>206375</xdr:colOff>
      <xdr:row>38</xdr:row>
      <xdr:rowOff>61089</xdr:rowOff>
    </xdr:to>
    <xdr:sp macro="" textlink="">
      <xdr:nvSpPr>
        <xdr:cNvPr id="68" name="フローチャート : 判断 67"/>
        <xdr:cNvSpPr/>
      </xdr:nvSpPr>
      <xdr:spPr>
        <a:xfrm>
          <a:off x="2857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52216</xdr:rowOff>
    </xdr:from>
    <xdr:ext cx="534377" cy="259045"/>
    <xdr:sp macro="" textlink="">
      <xdr:nvSpPr>
        <xdr:cNvPr id="69" name="テキスト ボックス 68"/>
        <xdr:cNvSpPr txBox="1"/>
      </xdr:nvSpPr>
      <xdr:spPr>
        <a:xfrm>
          <a:off x="2641111" y="65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24554</xdr:rowOff>
    </xdr:from>
    <xdr:to>
      <xdr:col>2</xdr:col>
      <xdr:colOff>638175</xdr:colOff>
      <xdr:row>35</xdr:row>
      <xdr:rowOff>31069</xdr:rowOff>
    </xdr:to>
    <xdr:cxnSp macro="">
      <xdr:nvCxnSpPr>
        <xdr:cNvPr id="70" name="直線コネクタ 69"/>
        <xdr:cNvCxnSpPr/>
      </xdr:nvCxnSpPr>
      <xdr:spPr>
        <a:xfrm>
          <a:off x="1130300" y="6025304"/>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115303</xdr:rowOff>
    </xdr:from>
    <xdr:to>
      <xdr:col>3</xdr:col>
      <xdr:colOff>3175</xdr:colOff>
      <xdr:row>38</xdr:row>
      <xdr:rowOff>45453</xdr:rowOff>
    </xdr:to>
    <xdr:sp macro="" textlink="">
      <xdr:nvSpPr>
        <xdr:cNvPr id="71" name="フローチャート : 判断 70"/>
        <xdr:cNvSpPr/>
      </xdr:nvSpPr>
      <xdr:spPr>
        <a:xfrm>
          <a:off x="1968500" y="645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36580</xdr:rowOff>
    </xdr:from>
    <xdr:ext cx="534377" cy="259045"/>
    <xdr:sp macro="" textlink="">
      <xdr:nvSpPr>
        <xdr:cNvPr id="72" name="テキスト ボックス 71"/>
        <xdr:cNvSpPr txBox="1"/>
      </xdr:nvSpPr>
      <xdr:spPr>
        <a:xfrm>
          <a:off x="1752111" y="65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98044</xdr:rowOff>
    </xdr:from>
    <xdr:to>
      <xdr:col>1</xdr:col>
      <xdr:colOff>485775</xdr:colOff>
      <xdr:row>38</xdr:row>
      <xdr:rowOff>28194</xdr:rowOff>
    </xdr:to>
    <xdr:sp macro="" textlink="">
      <xdr:nvSpPr>
        <xdr:cNvPr id="73" name="フローチャート : 判断 72"/>
        <xdr:cNvSpPr/>
      </xdr:nvSpPr>
      <xdr:spPr>
        <a:xfrm>
          <a:off x="1079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19321</xdr:rowOff>
    </xdr:from>
    <xdr:ext cx="534377" cy="259045"/>
    <xdr:sp macro="" textlink="">
      <xdr:nvSpPr>
        <xdr:cNvPr id="74" name="テキスト ボックス 73"/>
        <xdr:cNvSpPr txBox="1"/>
      </xdr:nvSpPr>
      <xdr:spPr>
        <a:xfrm>
          <a:off x="863111" y="65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171424</xdr:rowOff>
    </xdr:from>
    <xdr:to>
      <xdr:col>6</xdr:col>
      <xdr:colOff>561975</xdr:colOff>
      <xdr:row>35</xdr:row>
      <xdr:rowOff>101574</xdr:rowOff>
    </xdr:to>
    <xdr:sp macro="" textlink="">
      <xdr:nvSpPr>
        <xdr:cNvPr id="80" name="円/楕円 79"/>
        <xdr:cNvSpPr/>
      </xdr:nvSpPr>
      <xdr:spPr>
        <a:xfrm>
          <a:off x="4584700" y="60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22851</xdr:rowOff>
    </xdr:from>
    <xdr:ext cx="599010" cy="259045"/>
    <xdr:sp macro="" textlink="">
      <xdr:nvSpPr>
        <xdr:cNvPr id="81" name="人件費該当値テキスト"/>
        <xdr:cNvSpPr txBox="1"/>
      </xdr:nvSpPr>
      <xdr:spPr>
        <a:xfrm>
          <a:off x="4686300" y="585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7557</xdr:rowOff>
    </xdr:from>
    <xdr:to>
      <xdr:col>5</xdr:col>
      <xdr:colOff>409575</xdr:colOff>
      <xdr:row>35</xdr:row>
      <xdr:rowOff>109157</xdr:rowOff>
    </xdr:to>
    <xdr:sp macro="" textlink="">
      <xdr:nvSpPr>
        <xdr:cNvPr id="82" name="円/楕円 81"/>
        <xdr:cNvSpPr/>
      </xdr:nvSpPr>
      <xdr:spPr>
        <a:xfrm>
          <a:off x="3746500" y="60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125684</xdr:rowOff>
    </xdr:from>
    <xdr:ext cx="599010" cy="259045"/>
    <xdr:sp macro="" textlink="">
      <xdr:nvSpPr>
        <xdr:cNvPr id="83" name="テキスト ボックス 82"/>
        <xdr:cNvSpPr txBox="1"/>
      </xdr:nvSpPr>
      <xdr:spPr>
        <a:xfrm>
          <a:off x="3497794" y="578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138,175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151750</xdr:rowOff>
    </xdr:from>
    <xdr:to>
      <xdr:col>4</xdr:col>
      <xdr:colOff>206375</xdr:colOff>
      <xdr:row>35</xdr:row>
      <xdr:rowOff>81900</xdr:rowOff>
    </xdr:to>
    <xdr:sp macro="" textlink="">
      <xdr:nvSpPr>
        <xdr:cNvPr id="84" name="円/楕円 83"/>
        <xdr:cNvSpPr/>
      </xdr:nvSpPr>
      <xdr:spPr>
        <a:xfrm>
          <a:off x="2857500" y="59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98427</xdr:rowOff>
    </xdr:from>
    <xdr:ext cx="599010" cy="259045"/>
    <xdr:sp macro="" textlink="">
      <xdr:nvSpPr>
        <xdr:cNvPr id="85" name="テキスト ボックス 84"/>
        <xdr:cNvSpPr txBox="1"/>
      </xdr:nvSpPr>
      <xdr:spPr>
        <a:xfrm>
          <a:off x="2608794" y="575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141,752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151719</xdr:rowOff>
    </xdr:from>
    <xdr:to>
      <xdr:col>3</xdr:col>
      <xdr:colOff>3175</xdr:colOff>
      <xdr:row>35</xdr:row>
      <xdr:rowOff>81869</xdr:rowOff>
    </xdr:to>
    <xdr:sp macro="" textlink="">
      <xdr:nvSpPr>
        <xdr:cNvPr id="86" name="円/楕円 85"/>
        <xdr:cNvSpPr/>
      </xdr:nvSpPr>
      <xdr:spPr>
        <a:xfrm>
          <a:off x="1968500" y="59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98396</xdr:rowOff>
    </xdr:from>
    <xdr:ext cx="599010" cy="259045"/>
    <xdr:sp macro="" textlink="">
      <xdr:nvSpPr>
        <xdr:cNvPr id="87" name="テキスト ボックス 86"/>
        <xdr:cNvSpPr txBox="1"/>
      </xdr:nvSpPr>
      <xdr:spPr>
        <a:xfrm>
          <a:off x="1719794" y="575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141,756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145204</xdr:rowOff>
    </xdr:from>
    <xdr:to>
      <xdr:col>1</xdr:col>
      <xdr:colOff>485775</xdr:colOff>
      <xdr:row>35</xdr:row>
      <xdr:rowOff>75354</xdr:rowOff>
    </xdr:to>
    <xdr:sp macro="" textlink="">
      <xdr:nvSpPr>
        <xdr:cNvPr id="88" name="円/楕円 87"/>
        <xdr:cNvSpPr/>
      </xdr:nvSpPr>
      <xdr:spPr>
        <a:xfrm>
          <a:off x="1079500" y="59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91881</xdr:rowOff>
    </xdr:from>
    <xdr:ext cx="599010" cy="259045"/>
    <xdr:sp macro="" textlink="">
      <xdr:nvSpPr>
        <xdr:cNvPr id="89" name="テキスト ボックス 88"/>
        <xdr:cNvSpPr txBox="1"/>
      </xdr:nvSpPr>
      <xdr:spPr>
        <a:xfrm>
          <a:off x="830794" y="574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73090</xdr:rowOff>
    </xdr:from>
    <xdr:to>
      <xdr:col>6</xdr:col>
      <xdr:colOff>511175</xdr:colOff>
      <xdr:row>54</xdr:row>
      <xdr:rowOff>74647</xdr:rowOff>
    </xdr:to>
    <xdr:cxnSp macro="">
      <xdr:nvCxnSpPr>
        <xdr:cNvPr id="121" name="直線コネクタ 120"/>
        <xdr:cNvCxnSpPr/>
      </xdr:nvCxnSpPr>
      <xdr:spPr>
        <a:xfrm>
          <a:off x="3797300" y="9331390"/>
          <a:ext cx="8382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73090</xdr:rowOff>
    </xdr:from>
    <xdr:to>
      <xdr:col>5</xdr:col>
      <xdr:colOff>358775</xdr:colOff>
      <xdr:row>55</xdr:row>
      <xdr:rowOff>13708</xdr:rowOff>
    </xdr:to>
    <xdr:cxnSp macro="">
      <xdr:nvCxnSpPr>
        <xdr:cNvPr id="124" name="直線コネクタ 123"/>
        <xdr:cNvCxnSpPr/>
      </xdr:nvCxnSpPr>
      <xdr:spPr>
        <a:xfrm flipV="1">
          <a:off x="2908300" y="9331390"/>
          <a:ext cx="889000" cy="1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119456</xdr:rowOff>
    </xdr:from>
    <xdr:to>
      <xdr:col>5</xdr:col>
      <xdr:colOff>409575</xdr:colOff>
      <xdr:row>57</xdr:row>
      <xdr:rowOff>49606</xdr:rowOff>
    </xdr:to>
    <xdr:sp macro="" textlink="">
      <xdr:nvSpPr>
        <xdr:cNvPr id="125" name="フローチャート : 判断 124"/>
        <xdr:cNvSpPr/>
      </xdr:nvSpPr>
      <xdr:spPr>
        <a:xfrm>
          <a:off x="3746500" y="97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40733</xdr:rowOff>
    </xdr:from>
    <xdr:ext cx="534377" cy="259045"/>
    <xdr:sp macro="" textlink="">
      <xdr:nvSpPr>
        <xdr:cNvPr id="126" name="テキスト ボックス 125"/>
        <xdr:cNvSpPr txBox="1"/>
      </xdr:nvSpPr>
      <xdr:spPr>
        <a:xfrm>
          <a:off x="3530111" y="98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13708</xdr:rowOff>
    </xdr:from>
    <xdr:to>
      <xdr:col>4</xdr:col>
      <xdr:colOff>155575</xdr:colOff>
      <xdr:row>55</xdr:row>
      <xdr:rowOff>82735</xdr:rowOff>
    </xdr:to>
    <xdr:cxnSp macro="">
      <xdr:nvCxnSpPr>
        <xdr:cNvPr id="127" name="直線コネクタ 126"/>
        <xdr:cNvCxnSpPr/>
      </xdr:nvCxnSpPr>
      <xdr:spPr>
        <a:xfrm flipV="1">
          <a:off x="2019300" y="9443458"/>
          <a:ext cx="889000" cy="6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38238</xdr:rowOff>
    </xdr:from>
    <xdr:to>
      <xdr:col>4</xdr:col>
      <xdr:colOff>206375</xdr:colOff>
      <xdr:row>57</xdr:row>
      <xdr:rowOff>139838</xdr:rowOff>
    </xdr:to>
    <xdr:sp macro="" textlink="">
      <xdr:nvSpPr>
        <xdr:cNvPr id="128" name="フローチャート : 判断 127"/>
        <xdr:cNvSpPr/>
      </xdr:nvSpPr>
      <xdr:spPr>
        <a:xfrm>
          <a:off x="2857500" y="98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130965</xdr:rowOff>
    </xdr:from>
    <xdr:ext cx="534377" cy="259045"/>
    <xdr:sp macro="" textlink="">
      <xdr:nvSpPr>
        <xdr:cNvPr id="129" name="テキスト ボックス 128"/>
        <xdr:cNvSpPr txBox="1"/>
      </xdr:nvSpPr>
      <xdr:spPr>
        <a:xfrm>
          <a:off x="2641111" y="99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39846</xdr:rowOff>
    </xdr:from>
    <xdr:to>
      <xdr:col>2</xdr:col>
      <xdr:colOff>638175</xdr:colOff>
      <xdr:row>55</xdr:row>
      <xdr:rowOff>82735</xdr:rowOff>
    </xdr:to>
    <xdr:cxnSp macro="">
      <xdr:nvCxnSpPr>
        <xdr:cNvPr id="130" name="直線コネクタ 129"/>
        <xdr:cNvCxnSpPr/>
      </xdr:nvCxnSpPr>
      <xdr:spPr>
        <a:xfrm>
          <a:off x="1130300" y="9469596"/>
          <a:ext cx="889000" cy="4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27744</xdr:rowOff>
    </xdr:from>
    <xdr:to>
      <xdr:col>3</xdr:col>
      <xdr:colOff>3175</xdr:colOff>
      <xdr:row>57</xdr:row>
      <xdr:rowOff>129344</xdr:rowOff>
    </xdr:to>
    <xdr:sp macro="" textlink="">
      <xdr:nvSpPr>
        <xdr:cNvPr id="131" name="フローチャート : 判断 130"/>
        <xdr:cNvSpPr/>
      </xdr:nvSpPr>
      <xdr:spPr>
        <a:xfrm>
          <a:off x="1968500" y="980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120471</xdr:rowOff>
    </xdr:from>
    <xdr:ext cx="534377" cy="259045"/>
    <xdr:sp macro="" textlink="">
      <xdr:nvSpPr>
        <xdr:cNvPr id="132" name="テキスト ボックス 131"/>
        <xdr:cNvSpPr txBox="1"/>
      </xdr:nvSpPr>
      <xdr:spPr>
        <a:xfrm>
          <a:off x="1752111" y="98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135404</xdr:rowOff>
    </xdr:from>
    <xdr:to>
      <xdr:col>1</xdr:col>
      <xdr:colOff>485775</xdr:colOff>
      <xdr:row>57</xdr:row>
      <xdr:rowOff>65554</xdr:rowOff>
    </xdr:to>
    <xdr:sp macro="" textlink="">
      <xdr:nvSpPr>
        <xdr:cNvPr id="133" name="フローチャート : 判断 132"/>
        <xdr:cNvSpPr/>
      </xdr:nvSpPr>
      <xdr:spPr>
        <a:xfrm>
          <a:off x="1079500" y="973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56681</xdr:rowOff>
    </xdr:from>
    <xdr:ext cx="534377" cy="259045"/>
    <xdr:sp macro="" textlink="">
      <xdr:nvSpPr>
        <xdr:cNvPr id="134" name="テキスト ボックス 133"/>
        <xdr:cNvSpPr txBox="1"/>
      </xdr:nvSpPr>
      <xdr:spPr>
        <a:xfrm>
          <a:off x="863111" y="982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23847</xdr:rowOff>
    </xdr:from>
    <xdr:to>
      <xdr:col>6</xdr:col>
      <xdr:colOff>561975</xdr:colOff>
      <xdr:row>54</xdr:row>
      <xdr:rowOff>125447</xdr:rowOff>
    </xdr:to>
    <xdr:sp macro="" textlink="">
      <xdr:nvSpPr>
        <xdr:cNvPr id="140" name="円/楕円 139"/>
        <xdr:cNvSpPr/>
      </xdr:nvSpPr>
      <xdr:spPr>
        <a:xfrm>
          <a:off x="4584700" y="92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46724</xdr:rowOff>
    </xdr:from>
    <xdr:ext cx="599010" cy="259045"/>
    <xdr:sp macro="" textlink="">
      <xdr:nvSpPr>
        <xdr:cNvPr id="141" name="物件費該当値テキスト"/>
        <xdr:cNvSpPr txBox="1"/>
      </xdr:nvSpPr>
      <xdr:spPr>
        <a:xfrm>
          <a:off x="4686300" y="913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110,976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22290</xdr:rowOff>
    </xdr:from>
    <xdr:to>
      <xdr:col>5</xdr:col>
      <xdr:colOff>409575</xdr:colOff>
      <xdr:row>54</xdr:row>
      <xdr:rowOff>123890</xdr:rowOff>
    </xdr:to>
    <xdr:sp macro="" textlink="">
      <xdr:nvSpPr>
        <xdr:cNvPr id="142" name="円/楕円 141"/>
        <xdr:cNvSpPr/>
      </xdr:nvSpPr>
      <xdr:spPr>
        <a:xfrm>
          <a:off x="3746500" y="928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140417</xdr:rowOff>
    </xdr:from>
    <xdr:ext cx="599010" cy="259045"/>
    <xdr:sp macro="" textlink="">
      <xdr:nvSpPr>
        <xdr:cNvPr id="143" name="テキスト ボックス 142"/>
        <xdr:cNvSpPr txBox="1"/>
      </xdr:nvSpPr>
      <xdr:spPr>
        <a:xfrm>
          <a:off x="3497794" y="905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111,119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134358</xdr:rowOff>
    </xdr:from>
    <xdr:to>
      <xdr:col>4</xdr:col>
      <xdr:colOff>206375</xdr:colOff>
      <xdr:row>55</xdr:row>
      <xdr:rowOff>64508</xdr:rowOff>
    </xdr:to>
    <xdr:sp macro="" textlink="">
      <xdr:nvSpPr>
        <xdr:cNvPr id="144" name="円/楕円 143"/>
        <xdr:cNvSpPr/>
      </xdr:nvSpPr>
      <xdr:spPr>
        <a:xfrm>
          <a:off x="2857500" y="93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81035</xdr:rowOff>
    </xdr:from>
    <xdr:ext cx="599010" cy="259045"/>
    <xdr:sp macro="" textlink="">
      <xdr:nvSpPr>
        <xdr:cNvPr id="145" name="テキスト ボックス 144"/>
        <xdr:cNvSpPr txBox="1"/>
      </xdr:nvSpPr>
      <xdr:spPr>
        <a:xfrm>
          <a:off x="2608794" y="916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100,824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31935</xdr:rowOff>
    </xdr:from>
    <xdr:to>
      <xdr:col>3</xdr:col>
      <xdr:colOff>3175</xdr:colOff>
      <xdr:row>55</xdr:row>
      <xdr:rowOff>133535</xdr:rowOff>
    </xdr:to>
    <xdr:sp macro="" textlink="">
      <xdr:nvSpPr>
        <xdr:cNvPr id="146" name="円/楕円 145"/>
        <xdr:cNvSpPr/>
      </xdr:nvSpPr>
      <xdr:spPr>
        <a:xfrm>
          <a:off x="1968500" y="94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150062</xdr:rowOff>
    </xdr:from>
    <xdr:ext cx="534377" cy="259045"/>
    <xdr:sp macro="" textlink="">
      <xdr:nvSpPr>
        <xdr:cNvPr id="147" name="テキスト ボックス 146"/>
        <xdr:cNvSpPr txBox="1"/>
      </xdr:nvSpPr>
      <xdr:spPr>
        <a:xfrm>
          <a:off x="1752111" y="923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160496</xdr:rowOff>
    </xdr:from>
    <xdr:to>
      <xdr:col>1</xdr:col>
      <xdr:colOff>485775</xdr:colOff>
      <xdr:row>55</xdr:row>
      <xdr:rowOff>90646</xdr:rowOff>
    </xdr:to>
    <xdr:sp macro="" textlink="">
      <xdr:nvSpPr>
        <xdr:cNvPr id="148" name="円/楕円 147"/>
        <xdr:cNvSpPr/>
      </xdr:nvSpPr>
      <xdr:spPr>
        <a:xfrm>
          <a:off x="1079500" y="94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107173</xdr:rowOff>
    </xdr:from>
    <xdr:ext cx="534377" cy="259045"/>
    <xdr:sp macro="" textlink="">
      <xdr:nvSpPr>
        <xdr:cNvPr id="149" name="テキスト ボックス 148"/>
        <xdr:cNvSpPr txBox="1"/>
      </xdr:nvSpPr>
      <xdr:spPr>
        <a:xfrm>
          <a:off x="863111" y="91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130922</xdr:rowOff>
    </xdr:from>
    <xdr:to>
      <xdr:col>6</xdr:col>
      <xdr:colOff>511175</xdr:colOff>
      <xdr:row>78</xdr:row>
      <xdr:rowOff>27000</xdr:rowOff>
    </xdr:to>
    <xdr:cxnSp macro="">
      <xdr:nvCxnSpPr>
        <xdr:cNvPr id="176" name="直線コネクタ 175"/>
        <xdr:cNvCxnSpPr/>
      </xdr:nvCxnSpPr>
      <xdr:spPr>
        <a:xfrm flipV="1">
          <a:off x="3797300" y="13332572"/>
          <a:ext cx="8382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123332</xdr:rowOff>
    </xdr:from>
    <xdr:to>
      <xdr:col>5</xdr:col>
      <xdr:colOff>358775</xdr:colOff>
      <xdr:row>78</xdr:row>
      <xdr:rowOff>27000</xdr:rowOff>
    </xdr:to>
    <xdr:cxnSp macro="">
      <xdr:nvCxnSpPr>
        <xdr:cNvPr id="179" name="直線コネクタ 178"/>
        <xdr:cNvCxnSpPr/>
      </xdr:nvCxnSpPr>
      <xdr:spPr>
        <a:xfrm>
          <a:off x="2908300" y="13324982"/>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123332</xdr:rowOff>
    </xdr:from>
    <xdr:to>
      <xdr:col>4</xdr:col>
      <xdr:colOff>155575</xdr:colOff>
      <xdr:row>77</xdr:row>
      <xdr:rowOff>151588</xdr:rowOff>
    </xdr:to>
    <xdr:cxnSp macro="">
      <xdr:nvCxnSpPr>
        <xdr:cNvPr id="182" name="直線コネクタ 181"/>
        <xdr:cNvCxnSpPr/>
      </xdr:nvCxnSpPr>
      <xdr:spPr>
        <a:xfrm flipV="1">
          <a:off x="2019300" y="13324982"/>
          <a:ext cx="889000" cy="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151588</xdr:rowOff>
    </xdr:from>
    <xdr:to>
      <xdr:col>2</xdr:col>
      <xdr:colOff>638175</xdr:colOff>
      <xdr:row>78</xdr:row>
      <xdr:rowOff>40670</xdr:rowOff>
    </xdr:to>
    <xdr:cxnSp macro="">
      <xdr:nvCxnSpPr>
        <xdr:cNvPr id="185" name="直線コネクタ 184"/>
        <xdr:cNvCxnSpPr/>
      </xdr:nvCxnSpPr>
      <xdr:spPr>
        <a:xfrm flipV="1">
          <a:off x="1130300" y="13353238"/>
          <a:ext cx="889000" cy="6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80122</xdr:rowOff>
    </xdr:from>
    <xdr:to>
      <xdr:col>6</xdr:col>
      <xdr:colOff>561975</xdr:colOff>
      <xdr:row>78</xdr:row>
      <xdr:rowOff>10272</xdr:rowOff>
    </xdr:to>
    <xdr:sp macro="" textlink="">
      <xdr:nvSpPr>
        <xdr:cNvPr id="195" name="円/楕円 194"/>
        <xdr:cNvSpPr/>
      </xdr:nvSpPr>
      <xdr:spPr>
        <a:xfrm>
          <a:off x="4584700" y="132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58549</xdr:rowOff>
    </xdr:from>
    <xdr:ext cx="469744" cy="259045"/>
    <xdr:sp macro="" textlink="">
      <xdr:nvSpPr>
        <xdr:cNvPr id="196" name="維持補修費該当値テキスト"/>
        <xdr:cNvSpPr txBox="1"/>
      </xdr:nvSpPr>
      <xdr:spPr>
        <a:xfrm>
          <a:off x="4686300" y="1326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147650</xdr:rowOff>
    </xdr:from>
    <xdr:to>
      <xdr:col>5</xdr:col>
      <xdr:colOff>409575</xdr:colOff>
      <xdr:row>78</xdr:row>
      <xdr:rowOff>77800</xdr:rowOff>
    </xdr:to>
    <xdr:sp macro="" textlink="">
      <xdr:nvSpPr>
        <xdr:cNvPr id="197" name="円/楕円 196"/>
        <xdr:cNvSpPr/>
      </xdr:nvSpPr>
      <xdr:spPr>
        <a:xfrm>
          <a:off x="3746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68927</xdr:rowOff>
    </xdr:from>
    <xdr:ext cx="469744" cy="259045"/>
    <xdr:sp macro="" textlink="">
      <xdr:nvSpPr>
        <xdr:cNvPr id="198" name="テキスト ボックス 197"/>
        <xdr:cNvSpPr txBox="1"/>
      </xdr:nvSpPr>
      <xdr:spPr>
        <a:xfrm>
          <a:off x="3562427" y="134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72532</xdr:rowOff>
    </xdr:from>
    <xdr:to>
      <xdr:col>4</xdr:col>
      <xdr:colOff>206375</xdr:colOff>
      <xdr:row>78</xdr:row>
      <xdr:rowOff>2682</xdr:rowOff>
    </xdr:to>
    <xdr:sp macro="" textlink="">
      <xdr:nvSpPr>
        <xdr:cNvPr id="199" name="円/楕円 198"/>
        <xdr:cNvSpPr/>
      </xdr:nvSpPr>
      <xdr:spPr>
        <a:xfrm>
          <a:off x="2857500" y="132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165259</xdr:rowOff>
    </xdr:from>
    <xdr:ext cx="469744" cy="259045"/>
    <xdr:sp macro="" textlink="">
      <xdr:nvSpPr>
        <xdr:cNvPr id="200" name="テキスト ボックス 199"/>
        <xdr:cNvSpPr txBox="1"/>
      </xdr:nvSpPr>
      <xdr:spPr>
        <a:xfrm>
          <a:off x="2673427" y="133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100788</xdr:rowOff>
    </xdr:from>
    <xdr:to>
      <xdr:col>3</xdr:col>
      <xdr:colOff>3175</xdr:colOff>
      <xdr:row>78</xdr:row>
      <xdr:rowOff>30938</xdr:rowOff>
    </xdr:to>
    <xdr:sp macro="" textlink="">
      <xdr:nvSpPr>
        <xdr:cNvPr id="201" name="円/楕円 200"/>
        <xdr:cNvSpPr/>
      </xdr:nvSpPr>
      <xdr:spPr>
        <a:xfrm>
          <a:off x="1968500" y="133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22065</xdr:rowOff>
    </xdr:from>
    <xdr:ext cx="469744" cy="259045"/>
    <xdr:sp macro="" textlink="">
      <xdr:nvSpPr>
        <xdr:cNvPr id="202" name="テキスト ボックス 201"/>
        <xdr:cNvSpPr txBox="1"/>
      </xdr:nvSpPr>
      <xdr:spPr>
        <a:xfrm>
          <a:off x="1784427" y="1339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161320</xdr:rowOff>
    </xdr:from>
    <xdr:to>
      <xdr:col>1</xdr:col>
      <xdr:colOff>485775</xdr:colOff>
      <xdr:row>78</xdr:row>
      <xdr:rowOff>91470</xdr:rowOff>
    </xdr:to>
    <xdr:sp macro="" textlink="">
      <xdr:nvSpPr>
        <xdr:cNvPr id="203" name="円/楕円 202"/>
        <xdr:cNvSpPr/>
      </xdr:nvSpPr>
      <xdr:spPr>
        <a:xfrm>
          <a:off x="1079500" y="133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82597</xdr:rowOff>
    </xdr:from>
    <xdr:ext cx="469744" cy="259045"/>
    <xdr:sp macro="" textlink="">
      <xdr:nvSpPr>
        <xdr:cNvPr id="204" name="テキスト ボックス 203"/>
        <xdr:cNvSpPr txBox="1"/>
      </xdr:nvSpPr>
      <xdr:spPr>
        <a:xfrm>
          <a:off x="895427" y="1345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40765</xdr:rowOff>
    </xdr:from>
    <xdr:to>
      <xdr:col>6</xdr:col>
      <xdr:colOff>511175</xdr:colOff>
      <xdr:row>90</xdr:row>
      <xdr:rowOff>119976</xdr:rowOff>
    </xdr:to>
    <xdr:cxnSp macro="">
      <xdr:nvCxnSpPr>
        <xdr:cNvPr id="236" name="直線コネクタ 235"/>
        <xdr:cNvCxnSpPr/>
      </xdr:nvCxnSpPr>
      <xdr:spPr>
        <a:xfrm flipV="1">
          <a:off x="3797300" y="15471265"/>
          <a:ext cx="838200" cy="7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119976</xdr:rowOff>
    </xdr:from>
    <xdr:to>
      <xdr:col>5</xdr:col>
      <xdr:colOff>358775</xdr:colOff>
      <xdr:row>91</xdr:row>
      <xdr:rowOff>51510</xdr:rowOff>
    </xdr:to>
    <xdr:cxnSp macro="">
      <xdr:nvCxnSpPr>
        <xdr:cNvPr id="239" name="直線コネクタ 238"/>
        <xdr:cNvCxnSpPr/>
      </xdr:nvCxnSpPr>
      <xdr:spPr>
        <a:xfrm flipV="1">
          <a:off x="2908300" y="15550476"/>
          <a:ext cx="889000" cy="10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77437</xdr:rowOff>
    </xdr:from>
    <xdr:to>
      <xdr:col>5</xdr:col>
      <xdr:colOff>409575</xdr:colOff>
      <xdr:row>96</xdr:row>
      <xdr:rowOff>7587</xdr:rowOff>
    </xdr:to>
    <xdr:sp macro="" textlink="">
      <xdr:nvSpPr>
        <xdr:cNvPr id="240" name="フローチャート : 判断 239"/>
        <xdr:cNvSpPr/>
      </xdr:nvSpPr>
      <xdr:spPr>
        <a:xfrm>
          <a:off x="3746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170164</xdr:rowOff>
    </xdr:from>
    <xdr:ext cx="534377" cy="259045"/>
    <xdr:sp macro="" textlink="">
      <xdr:nvSpPr>
        <xdr:cNvPr id="241" name="テキスト ボックス 240"/>
        <xdr:cNvSpPr txBox="1"/>
      </xdr:nvSpPr>
      <xdr:spPr>
        <a:xfrm>
          <a:off x="3530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51510</xdr:rowOff>
    </xdr:from>
    <xdr:to>
      <xdr:col>4</xdr:col>
      <xdr:colOff>155575</xdr:colOff>
      <xdr:row>91</xdr:row>
      <xdr:rowOff>112268</xdr:rowOff>
    </xdr:to>
    <xdr:cxnSp macro="">
      <xdr:nvCxnSpPr>
        <xdr:cNvPr id="242" name="直線コネクタ 241"/>
        <xdr:cNvCxnSpPr/>
      </xdr:nvCxnSpPr>
      <xdr:spPr>
        <a:xfrm flipV="1">
          <a:off x="2019300" y="15653460"/>
          <a:ext cx="889000" cy="6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167049</xdr:rowOff>
    </xdr:from>
    <xdr:to>
      <xdr:col>4</xdr:col>
      <xdr:colOff>206375</xdr:colOff>
      <xdr:row>96</xdr:row>
      <xdr:rowOff>97199</xdr:rowOff>
    </xdr:to>
    <xdr:sp macro="" textlink="">
      <xdr:nvSpPr>
        <xdr:cNvPr id="243" name="フローチャート : 判断 242"/>
        <xdr:cNvSpPr/>
      </xdr:nvSpPr>
      <xdr:spPr>
        <a:xfrm>
          <a:off x="2857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88326</xdr:rowOff>
    </xdr:from>
    <xdr:ext cx="534377" cy="259045"/>
    <xdr:sp macro="" textlink="">
      <xdr:nvSpPr>
        <xdr:cNvPr id="244" name="テキスト ボックス 243"/>
        <xdr:cNvSpPr txBox="1"/>
      </xdr:nvSpPr>
      <xdr:spPr>
        <a:xfrm>
          <a:off x="2641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112268</xdr:rowOff>
    </xdr:from>
    <xdr:to>
      <xdr:col>2</xdr:col>
      <xdr:colOff>638175</xdr:colOff>
      <xdr:row>92</xdr:row>
      <xdr:rowOff>7765</xdr:rowOff>
    </xdr:to>
    <xdr:cxnSp macro="">
      <xdr:nvCxnSpPr>
        <xdr:cNvPr id="245" name="直線コネクタ 244"/>
        <xdr:cNvCxnSpPr/>
      </xdr:nvCxnSpPr>
      <xdr:spPr>
        <a:xfrm flipV="1">
          <a:off x="1130300" y="15714218"/>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149561</xdr:rowOff>
    </xdr:from>
    <xdr:to>
      <xdr:col>3</xdr:col>
      <xdr:colOff>3175</xdr:colOff>
      <xdr:row>96</xdr:row>
      <xdr:rowOff>79711</xdr:rowOff>
    </xdr:to>
    <xdr:sp macro="" textlink="">
      <xdr:nvSpPr>
        <xdr:cNvPr id="246" name="フローチャート : 判断 245"/>
        <xdr:cNvSpPr/>
      </xdr:nvSpPr>
      <xdr:spPr>
        <a:xfrm>
          <a:off x="1968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70838</xdr:rowOff>
    </xdr:from>
    <xdr:ext cx="534377" cy="259045"/>
    <xdr:sp macro="" textlink="">
      <xdr:nvSpPr>
        <xdr:cNvPr id="247" name="テキスト ボックス 246"/>
        <xdr:cNvSpPr txBox="1"/>
      </xdr:nvSpPr>
      <xdr:spPr>
        <a:xfrm>
          <a:off x="1752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148842</xdr:rowOff>
    </xdr:from>
    <xdr:to>
      <xdr:col>1</xdr:col>
      <xdr:colOff>485775</xdr:colOff>
      <xdr:row>96</xdr:row>
      <xdr:rowOff>78992</xdr:rowOff>
    </xdr:to>
    <xdr:sp macro="" textlink="">
      <xdr:nvSpPr>
        <xdr:cNvPr id="248" name="フローチャート : 判断 247"/>
        <xdr:cNvSpPr/>
      </xdr:nvSpPr>
      <xdr:spPr>
        <a:xfrm>
          <a:off x="1079500" y="1643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70119</xdr:rowOff>
    </xdr:from>
    <xdr:ext cx="534377" cy="259045"/>
    <xdr:sp macro="" textlink="">
      <xdr:nvSpPr>
        <xdr:cNvPr id="249" name="テキスト ボックス 248"/>
        <xdr:cNvSpPr txBox="1"/>
      </xdr:nvSpPr>
      <xdr:spPr>
        <a:xfrm>
          <a:off x="863111" y="1652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161415</xdr:rowOff>
    </xdr:from>
    <xdr:to>
      <xdr:col>6</xdr:col>
      <xdr:colOff>561975</xdr:colOff>
      <xdr:row>90</xdr:row>
      <xdr:rowOff>91565</xdr:rowOff>
    </xdr:to>
    <xdr:sp macro="" textlink="">
      <xdr:nvSpPr>
        <xdr:cNvPr id="255" name="円/楕円 254"/>
        <xdr:cNvSpPr/>
      </xdr:nvSpPr>
      <xdr:spPr>
        <a:xfrm>
          <a:off x="4584700" y="154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114442</xdr:rowOff>
    </xdr:from>
    <xdr:ext cx="599010" cy="259045"/>
    <xdr:sp macro="" textlink="">
      <xdr:nvSpPr>
        <xdr:cNvPr id="256" name="扶助費該当値テキスト"/>
        <xdr:cNvSpPr txBox="1"/>
      </xdr:nvSpPr>
      <xdr:spPr>
        <a:xfrm>
          <a:off x="4686300" y="1537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118,059</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69176</xdr:rowOff>
    </xdr:from>
    <xdr:to>
      <xdr:col>5</xdr:col>
      <xdr:colOff>409575</xdr:colOff>
      <xdr:row>90</xdr:row>
      <xdr:rowOff>170776</xdr:rowOff>
    </xdr:to>
    <xdr:sp macro="" textlink="">
      <xdr:nvSpPr>
        <xdr:cNvPr id="257" name="円/楕円 256"/>
        <xdr:cNvSpPr/>
      </xdr:nvSpPr>
      <xdr:spPr>
        <a:xfrm>
          <a:off x="3746500" y="154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15853</xdr:rowOff>
    </xdr:from>
    <xdr:ext cx="599010" cy="259045"/>
    <xdr:sp macro="" textlink="">
      <xdr:nvSpPr>
        <xdr:cNvPr id="258" name="テキスト ボックス 257"/>
        <xdr:cNvSpPr txBox="1"/>
      </xdr:nvSpPr>
      <xdr:spPr>
        <a:xfrm>
          <a:off x="3497794" y="1527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113,208</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710</xdr:rowOff>
    </xdr:from>
    <xdr:to>
      <xdr:col>4</xdr:col>
      <xdr:colOff>206375</xdr:colOff>
      <xdr:row>91</xdr:row>
      <xdr:rowOff>102310</xdr:rowOff>
    </xdr:to>
    <xdr:sp macro="" textlink="">
      <xdr:nvSpPr>
        <xdr:cNvPr id="259" name="円/楕円 258"/>
        <xdr:cNvSpPr/>
      </xdr:nvSpPr>
      <xdr:spPr>
        <a:xfrm>
          <a:off x="2857500" y="156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118837</xdr:rowOff>
    </xdr:from>
    <xdr:ext cx="599010" cy="259045"/>
    <xdr:sp macro="" textlink="">
      <xdr:nvSpPr>
        <xdr:cNvPr id="260" name="テキスト ボックス 259"/>
        <xdr:cNvSpPr txBox="1"/>
      </xdr:nvSpPr>
      <xdr:spPr>
        <a:xfrm>
          <a:off x="2608794" y="1537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106,901</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61468</xdr:rowOff>
    </xdr:from>
    <xdr:to>
      <xdr:col>3</xdr:col>
      <xdr:colOff>3175</xdr:colOff>
      <xdr:row>91</xdr:row>
      <xdr:rowOff>163068</xdr:rowOff>
    </xdr:to>
    <xdr:sp macro="" textlink="">
      <xdr:nvSpPr>
        <xdr:cNvPr id="261" name="円/楕円 260"/>
        <xdr:cNvSpPr/>
      </xdr:nvSpPr>
      <xdr:spPr>
        <a:xfrm>
          <a:off x="1968500" y="1566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8145</xdr:rowOff>
    </xdr:from>
    <xdr:ext cx="599010" cy="259045"/>
    <xdr:sp macro="" textlink="">
      <xdr:nvSpPr>
        <xdr:cNvPr id="262" name="テキスト ボックス 261"/>
        <xdr:cNvSpPr txBox="1"/>
      </xdr:nvSpPr>
      <xdr:spPr>
        <a:xfrm>
          <a:off x="1719794" y="1543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103,180</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128415</xdr:rowOff>
    </xdr:from>
    <xdr:to>
      <xdr:col>1</xdr:col>
      <xdr:colOff>485775</xdr:colOff>
      <xdr:row>92</xdr:row>
      <xdr:rowOff>58565</xdr:rowOff>
    </xdr:to>
    <xdr:sp macro="" textlink="">
      <xdr:nvSpPr>
        <xdr:cNvPr id="263" name="円/楕円 262"/>
        <xdr:cNvSpPr/>
      </xdr:nvSpPr>
      <xdr:spPr>
        <a:xfrm>
          <a:off x="1079500" y="157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75092</xdr:rowOff>
    </xdr:from>
    <xdr:ext cx="534377" cy="259045"/>
    <xdr:sp macro="" textlink="">
      <xdr:nvSpPr>
        <xdr:cNvPr id="264" name="テキスト ボックス 263"/>
        <xdr:cNvSpPr txBox="1"/>
      </xdr:nvSpPr>
      <xdr:spPr>
        <a:xfrm>
          <a:off x="863111" y="155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20165</xdr:rowOff>
    </xdr:from>
    <xdr:to>
      <xdr:col>15</xdr:col>
      <xdr:colOff>180340</xdr:colOff>
      <xdr:row>37</xdr:row>
      <xdr:rowOff>156653</xdr:rowOff>
    </xdr:to>
    <xdr:cxnSp macro="">
      <xdr:nvCxnSpPr>
        <xdr:cNvPr id="286" name="直線コネクタ 285"/>
        <xdr:cNvCxnSpPr/>
      </xdr:nvCxnSpPr>
      <xdr:spPr>
        <a:xfrm flipV="1">
          <a:off x="10475595" y="5849465"/>
          <a:ext cx="1270" cy="65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160480</xdr:rowOff>
    </xdr:from>
    <xdr:ext cx="534377" cy="259045"/>
    <xdr:sp macro="" textlink="">
      <xdr:nvSpPr>
        <xdr:cNvPr id="287" name="補助費等最小値テキスト"/>
        <xdr:cNvSpPr txBox="1"/>
      </xdr:nvSpPr>
      <xdr:spPr>
        <a:xfrm>
          <a:off x="10528300" y="650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37</xdr:row>
      <xdr:rowOff>156653</xdr:rowOff>
    </xdr:from>
    <xdr:to>
      <xdr:col>15</xdr:col>
      <xdr:colOff>269875</xdr:colOff>
      <xdr:row>37</xdr:row>
      <xdr:rowOff>156653</xdr:rowOff>
    </xdr:to>
    <xdr:cxnSp macro="">
      <xdr:nvCxnSpPr>
        <xdr:cNvPr id="288" name="直線コネクタ 287"/>
        <xdr:cNvCxnSpPr/>
      </xdr:nvCxnSpPr>
      <xdr:spPr>
        <a:xfrm>
          <a:off x="10388600" y="650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138292</xdr:rowOff>
    </xdr:from>
    <xdr:ext cx="599010" cy="259045"/>
    <xdr:sp macro="" textlink="">
      <xdr:nvSpPr>
        <xdr:cNvPr id="289" name="補助費等最大値テキスト"/>
        <xdr:cNvSpPr txBox="1"/>
      </xdr:nvSpPr>
      <xdr:spPr>
        <a:xfrm>
          <a:off x="10528300" y="562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34</xdr:row>
      <xdr:rowOff>20165</xdr:rowOff>
    </xdr:from>
    <xdr:to>
      <xdr:col>15</xdr:col>
      <xdr:colOff>269875</xdr:colOff>
      <xdr:row>34</xdr:row>
      <xdr:rowOff>20165</xdr:rowOff>
    </xdr:to>
    <xdr:cxnSp macro="">
      <xdr:nvCxnSpPr>
        <xdr:cNvPr id="290" name="直線コネクタ 289"/>
        <xdr:cNvCxnSpPr/>
      </xdr:nvCxnSpPr>
      <xdr:spPr>
        <a:xfrm>
          <a:off x="10388600" y="58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140651</xdr:rowOff>
    </xdr:from>
    <xdr:to>
      <xdr:col>15</xdr:col>
      <xdr:colOff>180975</xdr:colOff>
      <xdr:row>34</xdr:row>
      <xdr:rowOff>160256</xdr:rowOff>
    </xdr:to>
    <xdr:cxnSp macro="">
      <xdr:nvCxnSpPr>
        <xdr:cNvPr id="291" name="直線コネクタ 290"/>
        <xdr:cNvCxnSpPr/>
      </xdr:nvCxnSpPr>
      <xdr:spPr>
        <a:xfrm>
          <a:off x="9639300" y="5798501"/>
          <a:ext cx="838200" cy="19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54425</xdr:rowOff>
    </xdr:from>
    <xdr:ext cx="534377" cy="259045"/>
    <xdr:sp macro="" textlink="">
      <xdr:nvSpPr>
        <xdr:cNvPr id="292" name="補助費等平均値テキスト"/>
        <xdr:cNvSpPr txBox="1"/>
      </xdr:nvSpPr>
      <xdr:spPr>
        <a:xfrm>
          <a:off x="10528300" y="622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75998</xdr:rowOff>
    </xdr:from>
    <xdr:to>
      <xdr:col>15</xdr:col>
      <xdr:colOff>231775</xdr:colOff>
      <xdr:row>37</xdr:row>
      <xdr:rowOff>6148</xdr:rowOff>
    </xdr:to>
    <xdr:sp macro="" textlink="">
      <xdr:nvSpPr>
        <xdr:cNvPr id="293" name="フローチャート : 判断 292"/>
        <xdr:cNvSpPr/>
      </xdr:nvSpPr>
      <xdr:spPr>
        <a:xfrm>
          <a:off x="104267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52023</xdr:rowOff>
    </xdr:from>
    <xdr:to>
      <xdr:col>14</xdr:col>
      <xdr:colOff>28575</xdr:colOff>
      <xdr:row>33</xdr:row>
      <xdr:rowOff>140651</xdr:rowOff>
    </xdr:to>
    <xdr:cxnSp macro="">
      <xdr:nvCxnSpPr>
        <xdr:cNvPr id="294" name="直線コネクタ 293"/>
        <xdr:cNvCxnSpPr/>
      </xdr:nvCxnSpPr>
      <xdr:spPr>
        <a:xfrm>
          <a:off x="8750300" y="5709873"/>
          <a:ext cx="889000" cy="8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155528</xdr:rowOff>
    </xdr:from>
    <xdr:to>
      <xdr:col>14</xdr:col>
      <xdr:colOff>79375</xdr:colOff>
      <xdr:row>37</xdr:row>
      <xdr:rowOff>85678</xdr:rowOff>
    </xdr:to>
    <xdr:sp macro="" textlink="">
      <xdr:nvSpPr>
        <xdr:cNvPr id="295" name="フローチャート : 判断 294"/>
        <xdr:cNvSpPr/>
      </xdr:nvSpPr>
      <xdr:spPr>
        <a:xfrm>
          <a:off x="9588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76805</xdr:rowOff>
    </xdr:from>
    <xdr:ext cx="534377" cy="259045"/>
    <xdr:sp macro="" textlink="">
      <xdr:nvSpPr>
        <xdr:cNvPr id="296" name="テキスト ボックス 295"/>
        <xdr:cNvSpPr txBox="1"/>
      </xdr:nvSpPr>
      <xdr:spPr>
        <a:xfrm>
          <a:off x="9372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48992</xdr:rowOff>
    </xdr:from>
    <xdr:to>
      <xdr:col>12</xdr:col>
      <xdr:colOff>511175</xdr:colOff>
      <xdr:row>33</xdr:row>
      <xdr:rowOff>52023</xdr:rowOff>
    </xdr:to>
    <xdr:cxnSp macro="">
      <xdr:nvCxnSpPr>
        <xdr:cNvPr id="297" name="直線コネクタ 296"/>
        <xdr:cNvCxnSpPr/>
      </xdr:nvCxnSpPr>
      <xdr:spPr>
        <a:xfrm>
          <a:off x="7861300" y="5706842"/>
          <a:ext cx="8890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157741</xdr:rowOff>
    </xdr:from>
    <xdr:to>
      <xdr:col>12</xdr:col>
      <xdr:colOff>561975</xdr:colOff>
      <xdr:row>37</xdr:row>
      <xdr:rowOff>87891</xdr:rowOff>
    </xdr:to>
    <xdr:sp macro="" textlink="">
      <xdr:nvSpPr>
        <xdr:cNvPr id="298" name="フローチャート : 判断 297"/>
        <xdr:cNvSpPr/>
      </xdr:nvSpPr>
      <xdr:spPr>
        <a:xfrm>
          <a:off x="8699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79018</xdr:rowOff>
    </xdr:from>
    <xdr:ext cx="534377" cy="259045"/>
    <xdr:sp macro="" textlink="">
      <xdr:nvSpPr>
        <xdr:cNvPr id="299" name="テキスト ボックス 298"/>
        <xdr:cNvSpPr txBox="1"/>
      </xdr:nvSpPr>
      <xdr:spPr>
        <a:xfrm>
          <a:off x="8483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96147</xdr:rowOff>
    </xdr:from>
    <xdr:to>
      <xdr:col>11</xdr:col>
      <xdr:colOff>307975</xdr:colOff>
      <xdr:row>33</xdr:row>
      <xdr:rowOff>48992</xdr:rowOff>
    </xdr:to>
    <xdr:cxnSp macro="">
      <xdr:nvCxnSpPr>
        <xdr:cNvPr id="300" name="直線コネクタ 299"/>
        <xdr:cNvCxnSpPr/>
      </xdr:nvCxnSpPr>
      <xdr:spPr>
        <a:xfrm>
          <a:off x="6972300" y="5411097"/>
          <a:ext cx="889000" cy="29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104875</xdr:rowOff>
    </xdr:from>
    <xdr:to>
      <xdr:col>11</xdr:col>
      <xdr:colOff>358775</xdr:colOff>
      <xdr:row>37</xdr:row>
      <xdr:rowOff>35025</xdr:rowOff>
    </xdr:to>
    <xdr:sp macro="" textlink="">
      <xdr:nvSpPr>
        <xdr:cNvPr id="301" name="フローチャート : 判断 300"/>
        <xdr:cNvSpPr/>
      </xdr:nvSpPr>
      <xdr:spPr>
        <a:xfrm>
          <a:off x="7810500" y="627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26152</xdr:rowOff>
    </xdr:from>
    <xdr:ext cx="534377" cy="259045"/>
    <xdr:sp macro="" textlink="">
      <xdr:nvSpPr>
        <xdr:cNvPr id="302" name="テキスト ボックス 301"/>
        <xdr:cNvSpPr txBox="1"/>
      </xdr:nvSpPr>
      <xdr:spPr>
        <a:xfrm>
          <a:off x="7594111" y="636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155715</xdr:rowOff>
    </xdr:from>
    <xdr:to>
      <xdr:col>10</xdr:col>
      <xdr:colOff>155575</xdr:colOff>
      <xdr:row>37</xdr:row>
      <xdr:rowOff>85865</xdr:rowOff>
    </xdr:to>
    <xdr:sp macro="" textlink="">
      <xdr:nvSpPr>
        <xdr:cNvPr id="303" name="フローチャート : 判断 302"/>
        <xdr:cNvSpPr/>
      </xdr:nvSpPr>
      <xdr:spPr>
        <a:xfrm>
          <a:off x="6921500" y="632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76992</xdr:rowOff>
    </xdr:from>
    <xdr:ext cx="534377" cy="259045"/>
    <xdr:sp macro="" textlink="">
      <xdr:nvSpPr>
        <xdr:cNvPr id="304" name="テキスト ボックス 303"/>
        <xdr:cNvSpPr txBox="1"/>
      </xdr:nvSpPr>
      <xdr:spPr>
        <a:xfrm>
          <a:off x="6705111" y="642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109456</xdr:rowOff>
    </xdr:from>
    <xdr:to>
      <xdr:col>15</xdr:col>
      <xdr:colOff>231775</xdr:colOff>
      <xdr:row>35</xdr:row>
      <xdr:rowOff>39606</xdr:rowOff>
    </xdr:to>
    <xdr:sp macro="" textlink="">
      <xdr:nvSpPr>
        <xdr:cNvPr id="310" name="円/楕円 309"/>
        <xdr:cNvSpPr/>
      </xdr:nvSpPr>
      <xdr:spPr>
        <a:xfrm>
          <a:off x="10426700" y="59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132333</xdr:rowOff>
    </xdr:from>
    <xdr:ext cx="599010" cy="259045"/>
    <xdr:sp macro="" textlink="">
      <xdr:nvSpPr>
        <xdr:cNvPr id="311" name="補助費等該当値テキスト"/>
        <xdr:cNvSpPr txBox="1"/>
      </xdr:nvSpPr>
      <xdr:spPr>
        <a:xfrm>
          <a:off x="10528300" y="579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145,504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89851</xdr:rowOff>
    </xdr:from>
    <xdr:to>
      <xdr:col>14</xdr:col>
      <xdr:colOff>79375</xdr:colOff>
      <xdr:row>34</xdr:row>
      <xdr:rowOff>20001</xdr:rowOff>
    </xdr:to>
    <xdr:sp macro="" textlink="">
      <xdr:nvSpPr>
        <xdr:cNvPr id="312" name="円/楕円 311"/>
        <xdr:cNvSpPr/>
      </xdr:nvSpPr>
      <xdr:spPr>
        <a:xfrm>
          <a:off x="9588500" y="57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36528</xdr:rowOff>
    </xdr:from>
    <xdr:ext cx="599010" cy="259045"/>
    <xdr:sp macro="" textlink="">
      <xdr:nvSpPr>
        <xdr:cNvPr id="313" name="テキスト ボックス 312"/>
        <xdr:cNvSpPr txBox="1"/>
      </xdr:nvSpPr>
      <xdr:spPr>
        <a:xfrm>
          <a:off x="9339794" y="552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187,292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1223</xdr:rowOff>
    </xdr:from>
    <xdr:to>
      <xdr:col>12</xdr:col>
      <xdr:colOff>561975</xdr:colOff>
      <xdr:row>33</xdr:row>
      <xdr:rowOff>102823</xdr:rowOff>
    </xdr:to>
    <xdr:sp macro="" textlink="">
      <xdr:nvSpPr>
        <xdr:cNvPr id="314" name="円/楕円 313"/>
        <xdr:cNvSpPr/>
      </xdr:nvSpPr>
      <xdr:spPr>
        <a:xfrm>
          <a:off x="8699500" y="56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119350</xdr:rowOff>
    </xdr:from>
    <xdr:ext cx="599010" cy="259045"/>
    <xdr:sp macro="" textlink="">
      <xdr:nvSpPr>
        <xdr:cNvPr id="315" name="テキスト ボックス 314"/>
        <xdr:cNvSpPr txBox="1"/>
      </xdr:nvSpPr>
      <xdr:spPr>
        <a:xfrm>
          <a:off x="8450794" y="543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206,677</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169642</xdr:rowOff>
    </xdr:from>
    <xdr:to>
      <xdr:col>11</xdr:col>
      <xdr:colOff>358775</xdr:colOff>
      <xdr:row>33</xdr:row>
      <xdr:rowOff>99792</xdr:rowOff>
    </xdr:to>
    <xdr:sp macro="" textlink="">
      <xdr:nvSpPr>
        <xdr:cNvPr id="316" name="円/楕円 315"/>
        <xdr:cNvSpPr/>
      </xdr:nvSpPr>
      <xdr:spPr>
        <a:xfrm>
          <a:off x="7810500" y="56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116319</xdr:rowOff>
    </xdr:from>
    <xdr:ext cx="599010" cy="259045"/>
    <xdr:sp macro="" textlink="">
      <xdr:nvSpPr>
        <xdr:cNvPr id="317" name="テキスト ボックス 316"/>
        <xdr:cNvSpPr txBox="1"/>
      </xdr:nvSpPr>
      <xdr:spPr>
        <a:xfrm>
          <a:off x="7561794" y="543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207,340</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45347</xdr:rowOff>
    </xdr:from>
    <xdr:to>
      <xdr:col>10</xdr:col>
      <xdr:colOff>155575</xdr:colOff>
      <xdr:row>31</xdr:row>
      <xdr:rowOff>146947</xdr:rowOff>
    </xdr:to>
    <xdr:sp macro="" textlink="">
      <xdr:nvSpPr>
        <xdr:cNvPr id="318" name="円/楕円 317"/>
        <xdr:cNvSpPr/>
      </xdr:nvSpPr>
      <xdr:spPr>
        <a:xfrm>
          <a:off x="6921500" y="5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163474</xdr:rowOff>
    </xdr:from>
    <xdr:ext cx="599010" cy="259045"/>
    <xdr:sp macro="" textlink="">
      <xdr:nvSpPr>
        <xdr:cNvPr id="319" name="テキスト ボックス 318"/>
        <xdr:cNvSpPr txBox="1"/>
      </xdr:nvSpPr>
      <xdr:spPr>
        <a:xfrm>
          <a:off x="6672794" y="513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3" name="直線コネクタ 342"/>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4"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45" name="直線コネクタ 344"/>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46"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47" name="直線コネクタ 346"/>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114927</xdr:rowOff>
    </xdr:from>
    <xdr:to>
      <xdr:col>15</xdr:col>
      <xdr:colOff>180975</xdr:colOff>
      <xdr:row>56</xdr:row>
      <xdr:rowOff>52916</xdr:rowOff>
    </xdr:to>
    <xdr:cxnSp macro="">
      <xdr:nvCxnSpPr>
        <xdr:cNvPr id="348" name="直線コネクタ 347"/>
        <xdr:cNvCxnSpPr/>
      </xdr:nvCxnSpPr>
      <xdr:spPr>
        <a:xfrm>
          <a:off x="9639300" y="9544677"/>
          <a:ext cx="838200" cy="10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49" name="普通建設事業費平均値テキスト"/>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0" name="フローチャート : 判断 349"/>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66426</xdr:rowOff>
    </xdr:from>
    <xdr:to>
      <xdr:col>14</xdr:col>
      <xdr:colOff>28575</xdr:colOff>
      <xdr:row>55</xdr:row>
      <xdr:rowOff>114927</xdr:rowOff>
    </xdr:to>
    <xdr:cxnSp macro="">
      <xdr:nvCxnSpPr>
        <xdr:cNvPr id="351" name="直線コネクタ 350"/>
        <xdr:cNvCxnSpPr/>
      </xdr:nvCxnSpPr>
      <xdr:spPr>
        <a:xfrm>
          <a:off x="8750300" y="9496176"/>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2" name="フローチャート : 判断 351"/>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3" name="テキスト ボックス 352"/>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66426</xdr:rowOff>
    </xdr:from>
    <xdr:to>
      <xdr:col>12</xdr:col>
      <xdr:colOff>511175</xdr:colOff>
      <xdr:row>56</xdr:row>
      <xdr:rowOff>41360</xdr:rowOff>
    </xdr:to>
    <xdr:cxnSp macro="">
      <xdr:nvCxnSpPr>
        <xdr:cNvPr id="354" name="直線コネクタ 353"/>
        <xdr:cNvCxnSpPr/>
      </xdr:nvCxnSpPr>
      <xdr:spPr>
        <a:xfrm flipV="1">
          <a:off x="7861300" y="9496176"/>
          <a:ext cx="889000" cy="14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5" name="フローチャート : 判断 354"/>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145645</xdr:rowOff>
    </xdr:from>
    <xdr:ext cx="534377" cy="259045"/>
    <xdr:sp macro="" textlink="">
      <xdr:nvSpPr>
        <xdr:cNvPr id="356" name="テキスト ボックス 355"/>
        <xdr:cNvSpPr txBox="1"/>
      </xdr:nvSpPr>
      <xdr:spPr>
        <a:xfrm>
          <a:off x="8483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13738</xdr:rowOff>
    </xdr:from>
    <xdr:to>
      <xdr:col>11</xdr:col>
      <xdr:colOff>307975</xdr:colOff>
      <xdr:row>56</xdr:row>
      <xdr:rowOff>41360</xdr:rowOff>
    </xdr:to>
    <xdr:cxnSp macro="">
      <xdr:nvCxnSpPr>
        <xdr:cNvPr id="357" name="直線コネクタ 356"/>
        <xdr:cNvCxnSpPr/>
      </xdr:nvCxnSpPr>
      <xdr:spPr>
        <a:xfrm>
          <a:off x="6972300" y="9614938"/>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58" name="フローチャート : 判断 357"/>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163316</xdr:rowOff>
    </xdr:from>
    <xdr:ext cx="534377" cy="259045"/>
    <xdr:sp macro="" textlink="">
      <xdr:nvSpPr>
        <xdr:cNvPr id="359" name="テキスト ボックス 358"/>
        <xdr:cNvSpPr txBox="1"/>
      </xdr:nvSpPr>
      <xdr:spPr>
        <a:xfrm>
          <a:off x="7594111"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0" name="フローチャート : 判断 359"/>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23295</xdr:rowOff>
    </xdr:from>
    <xdr:ext cx="534377" cy="259045"/>
    <xdr:sp macro="" textlink="">
      <xdr:nvSpPr>
        <xdr:cNvPr id="361" name="テキスト ボックス 360"/>
        <xdr:cNvSpPr txBox="1"/>
      </xdr:nvSpPr>
      <xdr:spPr>
        <a:xfrm>
          <a:off x="6705111" y="996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2116</xdr:rowOff>
    </xdr:from>
    <xdr:to>
      <xdr:col>15</xdr:col>
      <xdr:colOff>231775</xdr:colOff>
      <xdr:row>56</xdr:row>
      <xdr:rowOff>103716</xdr:rowOff>
    </xdr:to>
    <xdr:sp macro="" textlink="">
      <xdr:nvSpPr>
        <xdr:cNvPr id="367" name="円/楕円 366"/>
        <xdr:cNvSpPr/>
      </xdr:nvSpPr>
      <xdr:spPr>
        <a:xfrm>
          <a:off x="10426700" y="96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24993</xdr:rowOff>
    </xdr:from>
    <xdr:ext cx="599010" cy="259045"/>
    <xdr:sp macro="" textlink="">
      <xdr:nvSpPr>
        <xdr:cNvPr id="368" name="普通建設事業費該当値テキスト"/>
        <xdr:cNvSpPr txBox="1"/>
      </xdr:nvSpPr>
      <xdr:spPr>
        <a:xfrm>
          <a:off x="10528300" y="945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132,778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64127</xdr:rowOff>
    </xdr:from>
    <xdr:to>
      <xdr:col>14</xdr:col>
      <xdr:colOff>79375</xdr:colOff>
      <xdr:row>55</xdr:row>
      <xdr:rowOff>165727</xdr:rowOff>
    </xdr:to>
    <xdr:sp macro="" textlink="">
      <xdr:nvSpPr>
        <xdr:cNvPr id="369" name="円/楕円 368"/>
        <xdr:cNvSpPr/>
      </xdr:nvSpPr>
      <xdr:spPr>
        <a:xfrm>
          <a:off x="9588500" y="94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10804</xdr:rowOff>
    </xdr:from>
    <xdr:ext cx="599010" cy="259045"/>
    <xdr:sp macro="" textlink="">
      <xdr:nvSpPr>
        <xdr:cNvPr id="370" name="テキスト ボックス 369"/>
        <xdr:cNvSpPr txBox="1"/>
      </xdr:nvSpPr>
      <xdr:spPr>
        <a:xfrm>
          <a:off x="9339794" y="926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161,502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15626</xdr:rowOff>
    </xdr:from>
    <xdr:to>
      <xdr:col>12</xdr:col>
      <xdr:colOff>561975</xdr:colOff>
      <xdr:row>55</xdr:row>
      <xdr:rowOff>117226</xdr:rowOff>
    </xdr:to>
    <xdr:sp macro="" textlink="">
      <xdr:nvSpPr>
        <xdr:cNvPr id="371" name="円/楕円 370"/>
        <xdr:cNvSpPr/>
      </xdr:nvSpPr>
      <xdr:spPr>
        <a:xfrm>
          <a:off x="8699500" y="94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133753</xdr:rowOff>
    </xdr:from>
    <xdr:ext cx="599010" cy="259045"/>
    <xdr:sp macro="" textlink="">
      <xdr:nvSpPr>
        <xdr:cNvPr id="372" name="テキスト ボックス 371"/>
        <xdr:cNvSpPr txBox="1"/>
      </xdr:nvSpPr>
      <xdr:spPr>
        <a:xfrm>
          <a:off x="8450794" y="922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174,232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162010</xdr:rowOff>
    </xdr:from>
    <xdr:to>
      <xdr:col>11</xdr:col>
      <xdr:colOff>358775</xdr:colOff>
      <xdr:row>56</xdr:row>
      <xdr:rowOff>92160</xdr:rowOff>
    </xdr:to>
    <xdr:sp macro="" textlink="">
      <xdr:nvSpPr>
        <xdr:cNvPr id="373" name="円/楕円 372"/>
        <xdr:cNvSpPr/>
      </xdr:nvSpPr>
      <xdr:spPr>
        <a:xfrm>
          <a:off x="7810500" y="959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108687</xdr:rowOff>
    </xdr:from>
    <xdr:ext cx="599010" cy="259045"/>
    <xdr:sp macro="" textlink="">
      <xdr:nvSpPr>
        <xdr:cNvPr id="374" name="テキスト ボックス 373"/>
        <xdr:cNvSpPr txBox="1"/>
      </xdr:nvSpPr>
      <xdr:spPr>
        <a:xfrm>
          <a:off x="7561794" y="936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135,811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134388</xdr:rowOff>
    </xdr:from>
    <xdr:to>
      <xdr:col>10</xdr:col>
      <xdr:colOff>155575</xdr:colOff>
      <xdr:row>56</xdr:row>
      <xdr:rowOff>64538</xdr:rowOff>
    </xdr:to>
    <xdr:sp macro="" textlink="">
      <xdr:nvSpPr>
        <xdr:cNvPr id="375" name="円/楕円 374"/>
        <xdr:cNvSpPr/>
      </xdr:nvSpPr>
      <xdr:spPr>
        <a:xfrm>
          <a:off x="6921500" y="95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81065</xdr:rowOff>
    </xdr:from>
    <xdr:ext cx="599010" cy="259045"/>
    <xdr:sp macro="" textlink="">
      <xdr:nvSpPr>
        <xdr:cNvPr id="376" name="テキスト ボックス 375"/>
        <xdr:cNvSpPr txBox="1"/>
      </xdr:nvSpPr>
      <xdr:spPr>
        <a:xfrm>
          <a:off x="6672794" y="933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0" name="直線コネクタ 399"/>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3"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4" name="直線コネクタ 403"/>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66754</xdr:rowOff>
    </xdr:from>
    <xdr:to>
      <xdr:col>15</xdr:col>
      <xdr:colOff>180975</xdr:colOff>
      <xdr:row>79</xdr:row>
      <xdr:rowOff>7787</xdr:rowOff>
    </xdr:to>
    <xdr:cxnSp macro="">
      <xdr:nvCxnSpPr>
        <xdr:cNvPr id="405" name="直線コネクタ 404"/>
        <xdr:cNvCxnSpPr/>
      </xdr:nvCxnSpPr>
      <xdr:spPr>
        <a:xfrm>
          <a:off x="9639300" y="13439854"/>
          <a:ext cx="838200" cy="1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06"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07" name="フローチャート : 判断 406"/>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08" name="フローチャート : 判断 407"/>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09" name="テキスト ボックス 408"/>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128437</xdr:rowOff>
    </xdr:from>
    <xdr:to>
      <xdr:col>15</xdr:col>
      <xdr:colOff>231775</xdr:colOff>
      <xdr:row>79</xdr:row>
      <xdr:rowOff>58587</xdr:rowOff>
    </xdr:to>
    <xdr:sp macro="" textlink="">
      <xdr:nvSpPr>
        <xdr:cNvPr id="415" name="円/楕円 414"/>
        <xdr:cNvSpPr/>
      </xdr:nvSpPr>
      <xdr:spPr>
        <a:xfrm>
          <a:off x="10426700" y="135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43364</xdr:rowOff>
    </xdr:from>
    <xdr:ext cx="469744" cy="259045"/>
    <xdr:sp macro="" textlink="">
      <xdr:nvSpPr>
        <xdr:cNvPr id="416" name="普通建設事業費 （ うち新規整備　）該当値テキスト"/>
        <xdr:cNvSpPr txBox="1"/>
      </xdr:nvSpPr>
      <xdr:spPr>
        <a:xfrm>
          <a:off x="10528300" y="1341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15954</xdr:rowOff>
    </xdr:from>
    <xdr:to>
      <xdr:col>14</xdr:col>
      <xdr:colOff>79375</xdr:colOff>
      <xdr:row>78</xdr:row>
      <xdr:rowOff>117554</xdr:rowOff>
    </xdr:to>
    <xdr:sp macro="" textlink="">
      <xdr:nvSpPr>
        <xdr:cNvPr id="417" name="円/楕円 416"/>
        <xdr:cNvSpPr/>
      </xdr:nvSpPr>
      <xdr:spPr>
        <a:xfrm>
          <a:off x="9588500" y="133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108681</xdr:rowOff>
    </xdr:from>
    <xdr:ext cx="534377" cy="259045"/>
    <xdr:sp macro="" textlink="">
      <xdr:nvSpPr>
        <xdr:cNvPr id="418" name="テキスト ボックス 417"/>
        <xdr:cNvSpPr txBox="1"/>
      </xdr:nvSpPr>
      <xdr:spPr>
        <a:xfrm>
          <a:off x="9372111" y="134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0" name="直線コネクタ 439"/>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3"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4" name="直線コネクタ 443"/>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8556</xdr:rowOff>
    </xdr:from>
    <xdr:to>
      <xdr:col>15</xdr:col>
      <xdr:colOff>180975</xdr:colOff>
      <xdr:row>96</xdr:row>
      <xdr:rowOff>13590</xdr:rowOff>
    </xdr:to>
    <xdr:cxnSp macro="">
      <xdr:nvCxnSpPr>
        <xdr:cNvPr id="445" name="直線コネクタ 444"/>
        <xdr:cNvCxnSpPr/>
      </xdr:nvCxnSpPr>
      <xdr:spPr>
        <a:xfrm flipV="1">
          <a:off x="9639300" y="16467756"/>
          <a:ext cx="8382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74249</xdr:rowOff>
    </xdr:from>
    <xdr:ext cx="534377" cy="259045"/>
    <xdr:sp macro="" textlink="">
      <xdr:nvSpPr>
        <xdr:cNvPr id="446" name="普通建設事業費 （ うち更新整備　）平均値テキスト"/>
        <xdr:cNvSpPr txBox="1"/>
      </xdr:nvSpPr>
      <xdr:spPr>
        <a:xfrm>
          <a:off x="10528300" y="1670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47" name="フローチャート : 判断 446"/>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48" name="フローチャート : 判断 447"/>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36878</xdr:rowOff>
    </xdr:from>
    <xdr:ext cx="534377" cy="259045"/>
    <xdr:sp macro="" textlink="">
      <xdr:nvSpPr>
        <xdr:cNvPr id="449" name="テキスト ボックス 448"/>
        <xdr:cNvSpPr txBox="1"/>
      </xdr:nvSpPr>
      <xdr:spPr>
        <a:xfrm>
          <a:off x="9372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129206</xdr:rowOff>
    </xdr:from>
    <xdr:to>
      <xdr:col>15</xdr:col>
      <xdr:colOff>231775</xdr:colOff>
      <xdr:row>96</xdr:row>
      <xdr:rowOff>59356</xdr:rowOff>
    </xdr:to>
    <xdr:sp macro="" textlink="">
      <xdr:nvSpPr>
        <xdr:cNvPr id="455" name="円/楕円 454"/>
        <xdr:cNvSpPr/>
      </xdr:nvSpPr>
      <xdr:spPr>
        <a:xfrm>
          <a:off x="10426700" y="164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152083</xdr:rowOff>
    </xdr:from>
    <xdr:ext cx="599010" cy="259045"/>
    <xdr:sp macro="" textlink="">
      <xdr:nvSpPr>
        <xdr:cNvPr id="456" name="普通建設事業費 （ うち更新整備　）該当値テキスト"/>
        <xdr:cNvSpPr txBox="1"/>
      </xdr:nvSpPr>
      <xdr:spPr>
        <a:xfrm>
          <a:off x="10528300" y="162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134240</xdr:rowOff>
    </xdr:from>
    <xdr:to>
      <xdr:col>14</xdr:col>
      <xdr:colOff>79375</xdr:colOff>
      <xdr:row>96</xdr:row>
      <xdr:rowOff>64390</xdr:rowOff>
    </xdr:to>
    <xdr:sp macro="" textlink="">
      <xdr:nvSpPr>
        <xdr:cNvPr id="457" name="円/楕円 456"/>
        <xdr:cNvSpPr/>
      </xdr:nvSpPr>
      <xdr:spPr>
        <a:xfrm>
          <a:off x="9588500" y="164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80917</xdr:rowOff>
    </xdr:from>
    <xdr:ext cx="599010" cy="259045"/>
    <xdr:sp macro="" textlink="">
      <xdr:nvSpPr>
        <xdr:cNvPr id="458" name="テキスト ボックス 457"/>
        <xdr:cNvSpPr txBox="1"/>
      </xdr:nvSpPr>
      <xdr:spPr>
        <a:xfrm>
          <a:off x="9339794" y="1619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2" name="テキスト ボックス 47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4" name="テキスト ボックス 47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6" name="テキスト ボックス 47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2" name="直線コネクタ 481"/>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85"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86" name="直線コネクタ 485"/>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74168</xdr:rowOff>
    </xdr:from>
    <xdr:to>
      <xdr:col>23</xdr:col>
      <xdr:colOff>517525</xdr:colOff>
      <xdr:row>38</xdr:row>
      <xdr:rowOff>171285</xdr:rowOff>
    </xdr:to>
    <xdr:cxnSp macro="">
      <xdr:nvCxnSpPr>
        <xdr:cNvPr id="487" name="直線コネクタ 486"/>
        <xdr:cNvCxnSpPr/>
      </xdr:nvCxnSpPr>
      <xdr:spPr>
        <a:xfrm flipV="1">
          <a:off x="15481300" y="6589268"/>
          <a:ext cx="838200" cy="9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81462</xdr:rowOff>
    </xdr:from>
    <xdr:ext cx="469744" cy="259045"/>
    <xdr:sp macro="" textlink="">
      <xdr:nvSpPr>
        <xdr:cNvPr id="488" name="災害復旧事業費平均値テキスト"/>
        <xdr:cNvSpPr txBox="1"/>
      </xdr:nvSpPr>
      <xdr:spPr>
        <a:xfrm>
          <a:off x="16370300" y="659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89" name="フローチャート : 判断 488"/>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171285</xdr:rowOff>
    </xdr:from>
    <xdr:to>
      <xdr:col>22</xdr:col>
      <xdr:colOff>365125</xdr:colOff>
      <xdr:row>39</xdr:row>
      <xdr:rowOff>25857</xdr:rowOff>
    </xdr:to>
    <xdr:cxnSp macro="">
      <xdr:nvCxnSpPr>
        <xdr:cNvPr id="490" name="直線コネクタ 489"/>
        <xdr:cNvCxnSpPr/>
      </xdr:nvCxnSpPr>
      <xdr:spPr>
        <a:xfrm flipV="1">
          <a:off x="14592300" y="6686385"/>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30607</xdr:rowOff>
    </xdr:from>
    <xdr:to>
      <xdr:col>22</xdr:col>
      <xdr:colOff>415925</xdr:colOff>
      <xdr:row>38</xdr:row>
      <xdr:rowOff>132207</xdr:rowOff>
    </xdr:to>
    <xdr:sp macro="" textlink="">
      <xdr:nvSpPr>
        <xdr:cNvPr id="491" name="フローチャート : 判断 490"/>
        <xdr:cNvSpPr/>
      </xdr:nvSpPr>
      <xdr:spPr>
        <a:xfrm>
          <a:off x="15430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148734</xdr:rowOff>
    </xdr:from>
    <xdr:ext cx="469744" cy="259045"/>
    <xdr:sp macro="" textlink="">
      <xdr:nvSpPr>
        <xdr:cNvPr id="492" name="テキスト ボックス 491"/>
        <xdr:cNvSpPr txBox="1"/>
      </xdr:nvSpPr>
      <xdr:spPr>
        <a:xfrm>
          <a:off x="15246427"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143320</xdr:rowOff>
    </xdr:from>
    <xdr:to>
      <xdr:col>21</xdr:col>
      <xdr:colOff>161925</xdr:colOff>
      <xdr:row>39</xdr:row>
      <xdr:rowOff>25857</xdr:rowOff>
    </xdr:to>
    <xdr:cxnSp macro="">
      <xdr:nvCxnSpPr>
        <xdr:cNvPr id="493" name="直線コネクタ 492"/>
        <xdr:cNvCxnSpPr/>
      </xdr:nvCxnSpPr>
      <xdr:spPr>
        <a:xfrm>
          <a:off x="13703300" y="6486970"/>
          <a:ext cx="889000" cy="2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37732</xdr:rowOff>
    </xdr:from>
    <xdr:to>
      <xdr:col>21</xdr:col>
      <xdr:colOff>212725</xdr:colOff>
      <xdr:row>38</xdr:row>
      <xdr:rowOff>139332</xdr:rowOff>
    </xdr:to>
    <xdr:sp macro="" textlink="">
      <xdr:nvSpPr>
        <xdr:cNvPr id="494" name="フローチャート : 判断 493"/>
        <xdr:cNvSpPr/>
      </xdr:nvSpPr>
      <xdr:spPr>
        <a:xfrm>
          <a:off x="14541500" y="655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155859</xdr:rowOff>
    </xdr:from>
    <xdr:ext cx="469744" cy="259045"/>
    <xdr:sp macro="" textlink="">
      <xdr:nvSpPr>
        <xdr:cNvPr id="495" name="テキスト ボックス 494"/>
        <xdr:cNvSpPr txBox="1"/>
      </xdr:nvSpPr>
      <xdr:spPr>
        <a:xfrm>
          <a:off x="14357427" y="632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128346</xdr:rowOff>
    </xdr:from>
    <xdr:to>
      <xdr:col>19</xdr:col>
      <xdr:colOff>644525</xdr:colOff>
      <xdr:row>37</xdr:row>
      <xdr:rowOff>143320</xdr:rowOff>
    </xdr:to>
    <xdr:cxnSp macro="">
      <xdr:nvCxnSpPr>
        <xdr:cNvPr id="496" name="直線コネクタ 495"/>
        <xdr:cNvCxnSpPr/>
      </xdr:nvCxnSpPr>
      <xdr:spPr>
        <a:xfrm>
          <a:off x="12814300" y="6471996"/>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100749</xdr:rowOff>
    </xdr:from>
    <xdr:to>
      <xdr:col>20</xdr:col>
      <xdr:colOff>9525</xdr:colOff>
      <xdr:row>36</xdr:row>
      <xdr:rowOff>30899</xdr:rowOff>
    </xdr:to>
    <xdr:sp macro="" textlink="">
      <xdr:nvSpPr>
        <xdr:cNvPr id="497" name="フローチャート : 判断 496"/>
        <xdr:cNvSpPr/>
      </xdr:nvSpPr>
      <xdr:spPr>
        <a:xfrm>
          <a:off x="13652500" y="610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47426</xdr:rowOff>
    </xdr:from>
    <xdr:ext cx="534377" cy="259045"/>
    <xdr:sp macro="" textlink="">
      <xdr:nvSpPr>
        <xdr:cNvPr id="498" name="テキスト ボックス 497"/>
        <xdr:cNvSpPr txBox="1"/>
      </xdr:nvSpPr>
      <xdr:spPr>
        <a:xfrm>
          <a:off x="13436111" y="58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83261</xdr:rowOff>
    </xdr:from>
    <xdr:to>
      <xdr:col>18</xdr:col>
      <xdr:colOff>492125</xdr:colOff>
      <xdr:row>38</xdr:row>
      <xdr:rowOff>13412</xdr:rowOff>
    </xdr:to>
    <xdr:sp macro="" textlink="">
      <xdr:nvSpPr>
        <xdr:cNvPr id="499" name="フローチャート : 判断 498"/>
        <xdr:cNvSpPr/>
      </xdr:nvSpPr>
      <xdr:spPr>
        <a:xfrm>
          <a:off x="12763500" y="64269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4539</xdr:rowOff>
    </xdr:from>
    <xdr:ext cx="469744" cy="259045"/>
    <xdr:sp macro="" textlink="">
      <xdr:nvSpPr>
        <xdr:cNvPr id="500" name="テキスト ボックス 499"/>
        <xdr:cNvSpPr txBox="1"/>
      </xdr:nvSpPr>
      <xdr:spPr>
        <a:xfrm>
          <a:off x="12579427" y="651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23368</xdr:rowOff>
    </xdr:from>
    <xdr:to>
      <xdr:col>23</xdr:col>
      <xdr:colOff>568325</xdr:colOff>
      <xdr:row>38</xdr:row>
      <xdr:rowOff>124968</xdr:rowOff>
    </xdr:to>
    <xdr:sp macro="" textlink="">
      <xdr:nvSpPr>
        <xdr:cNvPr id="506" name="円/楕円 505"/>
        <xdr:cNvSpPr/>
      </xdr:nvSpPr>
      <xdr:spPr>
        <a:xfrm>
          <a:off x="162687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46245</xdr:rowOff>
    </xdr:from>
    <xdr:ext cx="469744" cy="259045"/>
    <xdr:sp macro="" textlink="">
      <xdr:nvSpPr>
        <xdr:cNvPr id="507" name="災害復旧事業費該当値テキスト"/>
        <xdr:cNvSpPr txBox="1"/>
      </xdr:nvSpPr>
      <xdr:spPr>
        <a:xfrm>
          <a:off x="16370300" y="638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120485</xdr:rowOff>
    </xdr:from>
    <xdr:to>
      <xdr:col>22</xdr:col>
      <xdr:colOff>415925</xdr:colOff>
      <xdr:row>39</xdr:row>
      <xdr:rowOff>50635</xdr:rowOff>
    </xdr:to>
    <xdr:sp macro="" textlink="">
      <xdr:nvSpPr>
        <xdr:cNvPr id="508" name="円/楕円 507"/>
        <xdr:cNvSpPr/>
      </xdr:nvSpPr>
      <xdr:spPr>
        <a:xfrm>
          <a:off x="15430500" y="66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41762</xdr:rowOff>
    </xdr:from>
    <xdr:ext cx="469744" cy="259045"/>
    <xdr:sp macro="" textlink="">
      <xdr:nvSpPr>
        <xdr:cNvPr id="509" name="テキスト ボックス 508"/>
        <xdr:cNvSpPr txBox="1"/>
      </xdr:nvSpPr>
      <xdr:spPr>
        <a:xfrm>
          <a:off x="15246427" y="672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146507</xdr:rowOff>
    </xdr:from>
    <xdr:to>
      <xdr:col>21</xdr:col>
      <xdr:colOff>212725</xdr:colOff>
      <xdr:row>39</xdr:row>
      <xdr:rowOff>76657</xdr:rowOff>
    </xdr:to>
    <xdr:sp macro="" textlink="">
      <xdr:nvSpPr>
        <xdr:cNvPr id="510" name="円/楕円 509"/>
        <xdr:cNvSpPr/>
      </xdr:nvSpPr>
      <xdr:spPr>
        <a:xfrm>
          <a:off x="14541500" y="66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67784</xdr:rowOff>
    </xdr:from>
    <xdr:ext cx="378565" cy="259045"/>
    <xdr:sp macro="" textlink="">
      <xdr:nvSpPr>
        <xdr:cNvPr id="511" name="テキスト ボックス 510"/>
        <xdr:cNvSpPr txBox="1"/>
      </xdr:nvSpPr>
      <xdr:spPr>
        <a:xfrm>
          <a:off x="14403017" y="6754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92520</xdr:rowOff>
    </xdr:from>
    <xdr:to>
      <xdr:col>20</xdr:col>
      <xdr:colOff>9525</xdr:colOff>
      <xdr:row>38</xdr:row>
      <xdr:rowOff>22670</xdr:rowOff>
    </xdr:to>
    <xdr:sp macro="" textlink="">
      <xdr:nvSpPr>
        <xdr:cNvPr id="512" name="円/楕円 511"/>
        <xdr:cNvSpPr/>
      </xdr:nvSpPr>
      <xdr:spPr>
        <a:xfrm>
          <a:off x="13652500" y="64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13796</xdr:rowOff>
    </xdr:from>
    <xdr:ext cx="469744" cy="259045"/>
    <xdr:sp macro="" textlink="">
      <xdr:nvSpPr>
        <xdr:cNvPr id="513" name="テキスト ボックス 512"/>
        <xdr:cNvSpPr txBox="1"/>
      </xdr:nvSpPr>
      <xdr:spPr>
        <a:xfrm>
          <a:off x="13468427" y="652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77546</xdr:rowOff>
    </xdr:from>
    <xdr:to>
      <xdr:col>18</xdr:col>
      <xdr:colOff>492125</xdr:colOff>
      <xdr:row>38</xdr:row>
      <xdr:rowOff>7696</xdr:rowOff>
    </xdr:to>
    <xdr:sp macro="" textlink="">
      <xdr:nvSpPr>
        <xdr:cNvPr id="514" name="円/楕円 513"/>
        <xdr:cNvSpPr/>
      </xdr:nvSpPr>
      <xdr:spPr>
        <a:xfrm>
          <a:off x="12763500" y="64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24223</xdr:rowOff>
    </xdr:from>
    <xdr:ext cx="469744" cy="259045"/>
    <xdr:sp macro="" textlink="">
      <xdr:nvSpPr>
        <xdr:cNvPr id="515" name="テキスト ボックス 514"/>
        <xdr:cNvSpPr txBox="1"/>
      </xdr:nvSpPr>
      <xdr:spPr>
        <a:xfrm>
          <a:off x="12579427" y="61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6" name="直線コネクタ 52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7" name="テキスト ボックス 52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8" name="直線コネクタ 52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9" name="テキスト ボックス 528"/>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2" name="直線コネクタ 53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3" name="テキスト ボックス 532"/>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4" name="直線コネクタ 53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5" name="テキスト ボックス 534"/>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7" name="テキスト ボックス 536"/>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9" name="直線コネクタ 538"/>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2"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3" name="直線コネクタ 54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4" name="直線コネクタ 54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5"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6" name="フローチャート : 判断 545"/>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7" name="直線コネクタ 54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8" name="フローチャート : 判断 547"/>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9" name="テキスト ボックス 548"/>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0" name="直線コネクタ 54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1" name="フローチャート : 判断 550"/>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2" name="テキスト ボックス 551"/>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3" name="直線コネクタ 55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4" name="フローチャート : 判断 553"/>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5" name="テキスト ボックス 554"/>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6" name="フローチャート : 判断 555"/>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7" name="テキスト ボックス 556"/>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3" name="円/楕円 56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4"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5" name="円/楕円 56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6" name="テキスト ボックス 56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7" name="円/楕円 56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8" name="テキスト ボックス 56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9" name="円/楕円 56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0" name="テキスト ボックス 56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1" name="円/楕円 57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2" name="テキスト ボックス 57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3" name="直線コネクタ 58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4" name="テキスト ボックス 58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5" name="直線コネクタ 58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6" name="テキスト ボックス 58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7" name="直線コネクタ 58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8" name="テキスト ボックス 58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9" name="直線コネクタ 58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0" name="テキスト ボックス 58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82577</xdr:rowOff>
    </xdr:from>
    <xdr:to>
      <xdr:col>23</xdr:col>
      <xdr:colOff>516889</xdr:colOff>
      <xdr:row>78</xdr:row>
      <xdr:rowOff>54981</xdr:rowOff>
    </xdr:to>
    <xdr:cxnSp macro="">
      <xdr:nvCxnSpPr>
        <xdr:cNvPr id="594" name="直線コネクタ 593"/>
        <xdr:cNvCxnSpPr/>
      </xdr:nvCxnSpPr>
      <xdr:spPr>
        <a:xfrm flipV="1">
          <a:off x="16317595" y="12598427"/>
          <a:ext cx="1269" cy="829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58808</xdr:rowOff>
    </xdr:from>
    <xdr:ext cx="534377" cy="259045"/>
    <xdr:sp macro="" textlink="">
      <xdr:nvSpPr>
        <xdr:cNvPr id="595" name="公債費最小値テキスト"/>
        <xdr:cNvSpPr txBox="1"/>
      </xdr:nvSpPr>
      <xdr:spPr>
        <a:xfrm>
          <a:off x="16370300" y="1343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54981</xdr:rowOff>
    </xdr:from>
    <xdr:to>
      <xdr:col>23</xdr:col>
      <xdr:colOff>606425</xdr:colOff>
      <xdr:row>78</xdr:row>
      <xdr:rowOff>54981</xdr:rowOff>
    </xdr:to>
    <xdr:cxnSp macro="">
      <xdr:nvCxnSpPr>
        <xdr:cNvPr id="596" name="直線コネクタ 595"/>
        <xdr:cNvCxnSpPr/>
      </xdr:nvCxnSpPr>
      <xdr:spPr>
        <a:xfrm>
          <a:off x="16230600" y="13428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29254</xdr:rowOff>
    </xdr:from>
    <xdr:ext cx="599010" cy="259045"/>
    <xdr:sp macro="" textlink="">
      <xdr:nvSpPr>
        <xdr:cNvPr id="597" name="公債費最大値テキスト"/>
        <xdr:cNvSpPr txBox="1"/>
      </xdr:nvSpPr>
      <xdr:spPr>
        <a:xfrm>
          <a:off x="16370300" y="1237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73</xdr:row>
      <xdr:rowOff>82577</xdr:rowOff>
    </xdr:from>
    <xdr:to>
      <xdr:col>23</xdr:col>
      <xdr:colOff>606425</xdr:colOff>
      <xdr:row>73</xdr:row>
      <xdr:rowOff>82577</xdr:rowOff>
    </xdr:to>
    <xdr:cxnSp macro="">
      <xdr:nvCxnSpPr>
        <xdr:cNvPr id="598" name="直線コネクタ 597"/>
        <xdr:cNvCxnSpPr/>
      </xdr:nvCxnSpPr>
      <xdr:spPr>
        <a:xfrm>
          <a:off x="16230600" y="1259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82577</xdr:rowOff>
    </xdr:from>
    <xdr:to>
      <xdr:col>23</xdr:col>
      <xdr:colOff>517525</xdr:colOff>
      <xdr:row>73</xdr:row>
      <xdr:rowOff>95941</xdr:rowOff>
    </xdr:to>
    <xdr:cxnSp macro="">
      <xdr:nvCxnSpPr>
        <xdr:cNvPr id="599" name="直線コネクタ 598"/>
        <xdr:cNvCxnSpPr/>
      </xdr:nvCxnSpPr>
      <xdr:spPr>
        <a:xfrm flipV="1">
          <a:off x="15481300" y="12598427"/>
          <a:ext cx="8382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139771</xdr:rowOff>
    </xdr:from>
    <xdr:ext cx="534377" cy="259045"/>
    <xdr:sp macro="" textlink="">
      <xdr:nvSpPr>
        <xdr:cNvPr id="600" name="公債費平均値テキスト"/>
        <xdr:cNvSpPr txBox="1"/>
      </xdr:nvSpPr>
      <xdr:spPr>
        <a:xfrm>
          <a:off x="16370300" y="13169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161344</xdr:rowOff>
    </xdr:from>
    <xdr:to>
      <xdr:col>23</xdr:col>
      <xdr:colOff>568325</xdr:colOff>
      <xdr:row>77</xdr:row>
      <xdr:rowOff>91494</xdr:rowOff>
    </xdr:to>
    <xdr:sp macro="" textlink="">
      <xdr:nvSpPr>
        <xdr:cNvPr id="601" name="フローチャート : 判断 600"/>
        <xdr:cNvSpPr/>
      </xdr:nvSpPr>
      <xdr:spPr>
        <a:xfrm>
          <a:off x="16268700" y="131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88402</xdr:rowOff>
    </xdr:from>
    <xdr:to>
      <xdr:col>22</xdr:col>
      <xdr:colOff>365125</xdr:colOff>
      <xdr:row>73</xdr:row>
      <xdr:rowOff>95941</xdr:rowOff>
    </xdr:to>
    <xdr:cxnSp macro="">
      <xdr:nvCxnSpPr>
        <xdr:cNvPr id="602" name="直線コネクタ 601"/>
        <xdr:cNvCxnSpPr/>
      </xdr:nvCxnSpPr>
      <xdr:spPr>
        <a:xfrm>
          <a:off x="14592300" y="12604252"/>
          <a:ext cx="8890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10416</xdr:rowOff>
    </xdr:from>
    <xdr:to>
      <xdr:col>22</xdr:col>
      <xdr:colOff>415925</xdr:colOff>
      <xdr:row>77</xdr:row>
      <xdr:rowOff>112016</xdr:rowOff>
    </xdr:to>
    <xdr:sp macro="" textlink="">
      <xdr:nvSpPr>
        <xdr:cNvPr id="603" name="フローチャート : 判断 602"/>
        <xdr:cNvSpPr/>
      </xdr:nvSpPr>
      <xdr:spPr>
        <a:xfrm>
          <a:off x="15430500" y="1321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103143</xdr:rowOff>
    </xdr:from>
    <xdr:ext cx="534377" cy="259045"/>
    <xdr:sp macro="" textlink="">
      <xdr:nvSpPr>
        <xdr:cNvPr id="604" name="テキスト ボックス 603"/>
        <xdr:cNvSpPr txBox="1"/>
      </xdr:nvSpPr>
      <xdr:spPr>
        <a:xfrm>
          <a:off x="15214111" y="133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62579</xdr:rowOff>
    </xdr:from>
    <xdr:to>
      <xdr:col>21</xdr:col>
      <xdr:colOff>161925</xdr:colOff>
      <xdr:row>73</xdr:row>
      <xdr:rowOff>88402</xdr:rowOff>
    </xdr:to>
    <xdr:cxnSp macro="">
      <xdr:nvCxnSpPr>
        <xdr:cNvPr id="605" name="直線コネクタ 604"/>
        <xdr:cNvCxnSpPr/>
      </xdr:nvCxnSpPr>
      <xdr:spPr>
        <a:xfrm>
          <a:off x="13703300" y="12578429"/>
          <a:ext cx="889000" cy="2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xdr:rowOff>
    </xdr:from>
    <xdr:to>
      <xdr:col>21</xdr:col>
      <xdr:colOff>212725</xdr:colOff>
      <xdr:row>77</xdr:row>
      <xdr:rowOff>101726</xdr:rowOff>
    </xdr:to>
    <xdr:sp macro="" textlink="">
      <xdr:nvSpPr>
        <xdr:cNvPr id="606" name="フローチャート : 判断 605"/>
        <xdr:cNvSpPr/>
      </xdr:nvSpPr>
      <xdr:spPr>
        <a:xfrm>
          <a:off x="14541500" y="1320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92853</xdr:rowOff>
    </xdr:from>
    <xdr:ext cx="534377" cy="259045"/>
    <xdr:sp macro="" textlink="">
      <xdr:nvSpPr>
        <xdr:cNvPr id="607" name="テキスト ボックス 606"/>
        <xdr:cNvSpPr txBox="1"/>
      </xdr:nvSpPr>
      <xdr:spPr>
        <a:xfrm>
          <a:off x="14325111" y="1329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62099</xdr:rowOff>
    </xdr:from>
    <xdr:to>
      <xdr:col>19</xdr:col>
      <xdr:colOff>644525</xdr:colOff>
      <xdr:row>73</xdr:row>
      <xdr:rowOff>62579</xdr:rowOff>
    </xdr:to>
    <xdr:cxnSp macro="">
      <xdr:nvCxnSpPr>
        <xdr:cNvPr id="608" name="直線コネクタ 607"/>
        <xdr:cNvCxnSpPr/>
      </xdr:nvCxnSpPr>
      <xdr:spPr>
        <a:xfrm>
          <a:off x="12814300" y="12235049"/>
          <a:ext cx="889000" cy="3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1232</xdr:rowOff>
    </xdr:from>
    <xdr:to>
      <xdr:col>20</xdr:col>
      <xdr:colOff>9525</xdr:colOff>
      <xdr:row>77</xdr:row>
      <xdr:rowOff>102832</xdr:rowOff>
    </xdr:to>
    <xdr:sp macro="" textlink="">
      <xdr:nvSpPr>
        <xdr:cNvPr id="609" name="フローチャート : 判断 608"/>
        <xdr:cNvSpPr/>
      </xdr:nvSpPr>
      <xdr:spPr>
        <a:xfrm>
          <a:off x="13652500" y="132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93959</xdr:rowOff>
    </xdr:from>
    <xdr:ext cx="534377" cy="259045"/>
    <xdr:sp macro="" textlink="">
      <xdr:nvSpPr>
        <xdr:cNvPr id="610" name="テキスト ボックス 609"/>
        <xdr:cNvSpPr txBox="1"/>
      </xdr:nvSpPr>
      <xdr:spPr>
        <a:xfrm>
          <a:off x="13436111" y="132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164151</xdr:rowOff>
    </xdr:from>
    <xdr:to>
      <xdr:col>18</xdr:col>
      <xdr:colOff>492125</xdr:colOff>
      <xdr:row>77</xdr:row>
      <xdr:rowOff>94301</xdr:rowOff>
    </xdr:to>
    <xdr:sp macro="" textlink="">
      <xdr:nvSpPr>
        <xdr:cNvPr id="611" name="フローチャート : 判断 610"/>
        <xdr:cNvSpPr/>
      </xdr:nvSpPr>
      <xdr:spPr>
        <a:xfrm>
          <a:off x="12763500" y="131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85428</xdr:rowOff>
    </xdr:from>
    <xdr:ext cx="534377" cy="259045"/>
    <xdr:sp macro="" textlink="">
      <xdr:nvSpPr>
        <xdr:cNvPr id="612" name="テキスト ボックス 611"/>
        <xdr:cNvSpPr txBox="1"/>
      </xdr:nvSpPr>
      <xdr:spPr>
        <a:xfrm>
          <a:off x="12547111" y="13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31777</xdr:rowOff>
    </xdr:from>
    <xdr:to>
      <xdr:col>23</xdr:col>
      <xdr:colOff>568325</xdr:colOff>
      <xdr:row>73</xdr:row>
      <xdr:rowOff>133377</xdr:rowOff>
    </xdr:to>
    <xdr:sp macro="" textlink="">
      <xdr:nvSpPr>
        <xdr:cNvPr id="618" name="円/楕円 617"/>
        <xdr:cNvSpPr/>
      </xdr:nvSpPr>
      <xdr:spPr>
        <a:xfrm>
          <a:off x="16268700" y="125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156254</xdr:rowOff>
    </xdr:from>
    <xdr:ext cx="599010" cy="259045"/>
    <xdr:sp macro="" textlink="">
      <xdr:nvSpPr>
        <xdr:cNvPr id="619" name="公債費該当値テキスト"/>
        <xdr:cNvSpPr txBox="1"/>
      </xdr:nvSpPr>
      <xdr:spPr>
        <a:xfrm>
          <a:off x="16370300" y="125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199,994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45141</xdr:rowOff>
    </xdr:from>
    <xdr:to>
      <xdr:col>22</xdr:col>
      <xdr:colOff>415925</xdr:colOff>
      <xdr:row>73</xdr:row>
      <xdr:rowOff>146741</xdr:rowOff>
    </xdr:to>
    <xdr:sp macro="" textlink="">
      <xdr:nvSpPr>
        <xdr:cNvPr id="620" name="円/楕円 619"/>
        <xdr:cNvSpPr/>
      </xdr:nvSpPr>
      <xdr:spPr>
        <a:xfrm>
          <a:off x="15430500" y="125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163268</xdr:rowOff>
    </xdr:from>
    <xdr:ext cx="599010" cy="259045"/>
    <xdr:sp macro="" textlink="">
      <xdr:nvSpPr>
        <xdr:cNvPr id="621" name="テキスト ボックス 620"/>
        <xdr:cNvSpPr txBox="1"/>
      </xdr:nvSpPr>
      <xdr:spPr>
        <a:xfrm>
          <a:off x="15181794" y="1233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197,071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37602</xdr:rowOff>
    </xdr:from>
    <xdr:to>
      <xdr:col>21</xdr:col>
      <xdr:colOff>212725</xdr:colOff>
      <xdr:row>73</xdr:row>
      <xdr:rowOff>139202</xdr:rowOff>
    </xdr:to>
    <xdr:sp macro="" textlink="">
      <xdr:nvSpPr>
        <xdr:cNvPr id="622" name="円/楕円 621"/>
        <xdr:cNvSpPr/>
      </xdr:nvSpPr>
      <xdr:spPr>
        <a:xfrm>
          <a:off x="14541500" y="125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155729</xdr:rowOff>
    </xdr:from>
    <xdr:ext cx="599010" cy="259045"/>
    <xdr:sp macro="" textlink="">
      <xdr:nvSpPr>
        <xdr:cNvPr id="623" name="テキスト ボックス 622"/>
        <xdr:cNvSpPr txBox="1"/>
      </xdr:nvSpPr>
      <xdr:spPr>
        <a:xfrm>
          <a:off x="14292794" y="1232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198,720</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11779</xdr:rowOff>
    </xdr:from>
    <xdr:to>
      <xdr:col>20</xdr:col>
      <xdr:colOff>9525</xdr:colOff>
      <xdr:row>73</xdr:row>
      <xdr:rowOff>113379</xdr:rowOff>
    </xdr:to>
    <xdr:sp macro="" textlink="">
      <xdr:nvSpPr>
        <xdr:cNvPr id="624" name="円/楕円 623"/>
        <xdr:cNvSpPr/>
      </xdr:nvSpPr>
      <xdr:spPr>
        <a:xfrm>
          <a:off x="13652500" y="125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129906</xdr:rowOff>
    </xdr:from>
    <xdr:ext cx="599010" cy="259045"/>
    <xdr:sp macro="" textlink="">
      <xdr:nvSpPr>
        <xdr:cNvPr id="625" name="テキスト ボックス 624"/>
        <xdr:cNvSpPr txBox="1"/>
      </xdr:nvSpPr>
      <xdr:spPr>
        <a:xfrm>
          <a:off x="13403794" y="1230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204,368</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11299</xdr:rowOff>
    </xdr:from>
    <xdr:to>
      <xdr:col>18</xdr:col>
      <xdr:colOff>492125</xdr:colOff>
      <xdr:row>71</xdr:row>
      <xdr:rowOff>112899</xdr:rowOff>
    </xdr:to>
    <xdr:sp macro="" textlink="">
      <xdr:nvSpPr>
        <xdr:cNvPr id="626" name="円/楕円 625"/>
        <xdr:cNvSpPr/>
      </xdr:nvSpPr>
      <xdr:spPr>
        <a:xfrm>
          <a:off x="12763500" y="1218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129426</xdr:rowOff>
    </xdr:from>
    <xdr:ext cx="599010" cy="259045"/>
    <xdr:sp macro="" textlink="">
      <xdr:nvSpPr>
        <xdr:cNvPr id="627" name="テキスト ボックス 626"/>
        <xdr:cNvSpPr txBox="1"/>
      </xdr:nvSpPr>
      <xdr:spPr>
        <a:xfrm>
          <a:off x="12514794" y="1195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9" name="テキスト ボックス 63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1" name="テキスト ボックス 64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3" name="テキスト ボックス 64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5" name="テキスト ボックス 64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9" name="直線コネクタ 648"/>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50"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1" name="直線コネクタ 650"/>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2"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3" name="直線コネクタ 652"/>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139650</xdr:rowOff>
    </xdr:from>
    <xdr:to>
      <xdr:col>23</xdr:col>
      <xdr:colOff>517525</xdr:colOff>
      <xdr:row>98</xdr:row>
      <xdr:rowOff>103563</xdr:rowOff>
    </xdr:to>
    <xdr:cxnSp macro="">
      <xdr:nvCxnSpPr>
        <xdr:cNvPr id="654" name="直線コネクタ 653"/>
        <xdr:cNvCxnSpPr/>
      </xdr:nvCxnSpPr>
      <xdr:spPr>
        <a:xfrm flipV="1">
          <a:off x="15481300" y="16770300"/>
          <a:ext cx="838200" cy="13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119997</xdr:rowOff>
    </xdr:from>
    <xdr:ext cx="534377" cy="259045"/>
    <xdr:sp macro="" textlink="">
      <xdr:nvSpPr>
        <xdr:cNvPr id="655" name="積立金平均値テキスト"/>
        <xdr:cNvSpPr txBox="1"/>
      </xdr:nvSpPr>
      <xdr:spPr>
        <a:xfrm>
          <a:off x="16370300" y="1675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6" name="フローチャート : 判断 655"/>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26228</xdr:rowOff>
    </xdr:from>
    <xdr:to>
      <xdr:col>22</xdr:col>
      <xdr:colOff>365125</xdr:colOff>
      <xdr:row>98</xdr:row>
      <xdr:rowOff>103563</xdr:rowOff>
    </xdr:to>
    <xdr:cxnSp macro="">
      <xdr:nvCxnSpPr>
        <xdr:cNvPr id="657" name="直線コネクタ 656"/>
        <xdr:cNvCxnSpPr/>
      </xdr:nvCxnSpPr>
      <xdr:spPr>
        <a:xfrm>
          <a:off x="14592300" y="16828328"/>
          <a:ext cx="889000" cy="7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160675</xdr:rowOff>
    </xdr:from>
    <xdr:to>
      <xdr:col>22</xdr:col>
      <xdr:colOff>415925</xdr:colOff>
      <xdr:row>98</xdr:row>
      <xdr:rowOff>90825</xdr:rowOff>
    </xdr:to>
    <xdr:sp macro="" textlink="">
      <xdr:nvSpPr>
        <xdr:cNvPr id="658" name="フローチャート : 判断 657"/>
        <xdr:cNvSpPr/>
      </xdr:nvSpPr>
      <xdr:spPr>
        <a:xfrm>
          <a:off x="15430500" y="167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107352</xdr:rowOff>
    </xdr:from>
    <xdr:ext cx="534377" cy="259045"/>
    <xdr:sp macro="" textlink="">
      <xdr:nvSpPr>
        <xdr:cNvPr id="659" name="テキスト ボックス 658"/>
        <xdr:cNvSpPr txBox="1"/>
      </xdr:nvSpPr>
      <xdr:spPr>
        <a:xfrm>
          <a:off x="15214111" y="165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26228</xdr:rowOff>
    </xdr:from>
    <xdr:to>
      <xdr:col>21</xdr:col>
      <xdr:colOff>161925</xdr:colOff>
      <xdr:row>98</xdr:row>
      <xdr:rowOff>65204</xdr:rowOff>
    </xdr:to>
    <xdr:cxnSp macro="">
      <xdr:nvCxnSpPr>
        <xdr:cNvPr id="660" name="直線コネクタ 659"/>
        <xdr:cNvCxnSpPr/>
      </xdr:nvCxnSpPr>
      <xdr:spPr>
        <a:xfrm flipV="1">
          <a:off x="13703300" y="16828328"/>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164717</xdr:rowOff>
    </xdr:from>
    <xdr:to>
      <xdr:col>21</xdr:col>
      <xdr:colOff>212725</xdr:colOff>
      <xdr:row>98</xdr:row>
      <xdr:rowOff>94867</xdr:rowOff>
    </xdr:to>
    <xdr:sp macro="" textlink="">
      <xdr:nvSpPr>
        <xdr:cNvPr id="661" name="フローチャート : 判断 660"/>
        <xdr:cNvSpPr/>
      </xdr:nvSpPr>
      <xdr:spPr>
        <a:xfrm>
          <a:off x="14541500" y="1679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85994</xdr:rowOff>
    </xdr:from>
    <xdr:ext cx="534377" cy="259045"/>
    <xdr:sp macro="" textlink="">
      <xdr:nvSpPr>
        <xdr:cNvPr id="662" name="テキスト ボックス 661"/>
        <xdr:cNvSpPr txBox="1"/>
      </xdr:nvSpPr>
      <xdr:spPr>
        <a:xfrm>
          <a:off x="14325111" y="168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60646</xdr:rowOff>
    </xdr:from>
    <xdr:to>
      <xdr:col>19</xdr:col>
      <xdr:colOff>644525</xdr:colOff>
      <xdr:row>98</xdr:row>
      <xdr:rowOff>65204</xdr:rowOff>
    </xdr:to>
    <xdr:cxnSp macro="">
      <xdr:nvCxnSpPr>
        <xdr:cNvPr id="663" name="直線コネクタ 662"/>
        <xdr:cNvCxnSpPr/>
      </xdr:nvCxnSpPr>
      <xdr:spPr>
        <a:xfrm>
          <a:off x="12814300" y="16862746"/>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137012</xdr:rowOff>
    </xdr:from>
    <xdr:to>
      <xdr:col>20</xdr:col>
      <xdr:colOff>9525</xdr:colOff>
      <xdr:row>96</xdr:row>
      <xdr:rowOff>67162</xdr:rowOff>
    </xdr:to>
    <xdr:sp macro="" textlink="">
      <xdr:nvSpPr>
        <xdr:cNvPr id="664" name="フローチャート : 判断 663"/>
        <xdr:cNvSpPr/>
      </xdr:nvSpPr>
      <xdr:spPr>
        <a:xfrm>
          <a:off x="13652500" y="1642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83689</xdr:rowOff>
    </xdr:from>
    <xdr:ext cx="599010" cy="259045"/>
    <xdr:sp macro="" textlink="">
      <xdr:nvSpPr>
        <xdr:cNvPr id="665" name="テキスト ボックス 664"/>
        <xdr:cNvSpPr txBox="1"/>
      </xdr:nvSpPr>
      <xdr:spPr>
        <a:xfrm>
          <a:off x="13403794" y="1619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116720</xdr:rowOff>
    </xdr:from>
    <xdr:to>
      <xdr:col>18</xdr:col>
      <xdr:colOff>492125</xdr:colOff>
      <xdr:row>98</xdr:row>
      <xdr:rowOff>46870</xdr:rowOff>
    </xdr:to>
    <xdr:sp macro="" textlink="">
      <xdr:nvSpPr>
        <xdr:cNvPr id="666" name="フローチャート : 判断 665"/>
        <xdr:cNvSpPr/>
      </xdr:nvSpPr>
      <xdr:spPr>
        <a:xfrm>
          <a:off x="12763500" y="167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63397</xdr:rowOff>
    </xdr:from>
    <xdr:ext cx="534377" cy="259045"/>
    <xdr:sp macro="" textlink="">
      <xdr:nvSpPr>
        <xdr:cNvPr id="667" name="テキスト ボックス 666"/>
        <xdr:cNvSpPr txBox="1"/>
      </xdr:nvSpPr>
      <xdr:spPr>
        <a:xfrm>
          <a:off x="12547111" y="165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88850</xdr:rowOff>
    </xdr:from>
    <xdr:to>
      <xdr:col>23</xdr:col>
      <xdr:colOff>568325</xdr:colOff>
      <xdr:row>98</xdr:row>
      <xdr:rowOff>19000</xdr:rowOff>
    </xdr:to>
    <xdr:sp macro="" textlink="">
      <xdr:nvSpPr>
        <xdr:cNvPr id="673" name="円/楕円 672"/>
        <xdr:cNvSpPr/>
      </xdr:nvSpPr>
      <xdr:spPr>
        <a:xfrm>
          <a:off x="16268700" y="167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111727</xdr:rowOff>
    </xdr:from>
    <xdr:ext cx="534377" cy="259045"/>
    <xdr:sp macro="" textlink="">
      <xdr:nvSpPr>
        <xdr:cNvPr id="674" name="積立金該当値テキスト"/>
        <xdr:cNvSpPr txBox="1"/>
      </xdr:nvSpPr>
      <xdr:spPr>
        <a:xfrm>
          <a:off x="16370300" y="1657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37,511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52763</xdr:rowOff>
    </xdr:from>
    <xdr:to>
      <xdr:col>22</xdr:col>
      <xdr:colOff>415925</xdr:colOff>
      <xdr:row>98</xdr:row>
      <xdr:rowOff>154363</xdr:rowOff>
    </xdr:to>
    <xdr:sp macro="" textlink="">
      <xdr:nvSpPr>
        <xdr:cNvPr id="675" name="円/楕円 674"/>
        <xdr:cNvSpPr/>
      </xdr:nvSpPr>
      <xdr:spPr>
        <a:xfrm>
          <a:off x="15430500" y="168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145490</xdr:rowOff>
    </xdr:from>
    <xdr:ext cx="469744" cy="259045"/>
    <xdr:sp macro="" textlink="">
      <xdr:nvSpPr>
        <xdr:cNvPr id="676" name="テキスト ボックス 675"/>
        <xdr:cNvSpPr txBox="1"/>
      </xdr:nvSpPr>
      <xdr:spPr>
        <a:xfrm>
          <a:off x="15246427" y="1694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146878</xdr:rowOff>
    </xdr:from>
    <xdr:to>
      <xdr:col>21</xdr:col>
      <xdr:colOff>212725</xdr:colOff>
      <xdr:row>98</xdr:row>
      <xdr:rowOff>77028</xdr:rowOff>
    </xdr:to>
    <xdr:sp macro="" textlink="">
      <xdr:nvSpPr>
        <xdr:cNvPr id="677" name="円/楕円 676"/>
        <xdr:cNvSpPr/>
      </xdr:nvSpPr>
      <xdr:spPr>
        <a:xfrm>
          <a:off x="14541500" y="1677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93555</xdr:rowOff>
    </xdr:from>
    <xdr:ext cx="534377" cy="259045"/>
    <xdr:sp macro="" textlink="">
      <xdr:nvSpPr>
        <xdr:cNvPr id="678" name="テキスト ボックス 677"/>
        <xdr:cNvSpPr txBox="1"/>
      </xdr:nvSpPr>
      <xdr:spPr>
        <a:xfrm>
          <a:off x="14325111" y="1655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14404</xdr:rowOff>
    </xdr:from>
    <xdr:to>
      <xdr:col>20</xdr:col>
      <xdr:colOff>9525</xdr:colOff>
      <xdr:row>98</xdr:row>
      <xdr:rowOff>116004</xdr:rowOff>
    </xdr:to>
    <xdr:sp macro="" textlink="">
      <xdr:nvSpPr>
        <xdr:cNvPr id="679" name="円/楕円 678"/>
        <xdr:cNvSpPr/>
      </xdr:nvSpPr>
      <xdr:spPr>
        <a:xfrm>
          <a:off x="13652500" y="168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107131</xdr:rowOff>
    </xdr:from>
    <xdr:ext cx="534377" cy="259045"/>
    <xdr:sp macro="" textlink="">
      <xdr:nvSpPr>
        <xdr:cNvPr id="680" name="テキスト ボックス 679"/>
        <xdr:cNvSpPr txBox="1"/>
      </xdr:nvSpPr>
      <xdr:spPr>
        <a:xfrm>
          <a:off x="13436111" y="1690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9846</xdr:rowOff>
    </xdr:from>
    <xdr:to>
      <xdr:col>18</xdr:col>
      <xdr:colOff>492125</xdr:colOff>
      <xdr:row>98</xdr:row>
      <xdr:rowOff>111446</xdr:rowOff>
    </xdr:to>
    <xdr:sp macro="" textlink="">
      <xdr:nvSpPr>
        <xdr:cNvPr id="681" name="円/楕円 680"/>
        <xdr:cNvSpPr/>
      </xdr:nvSpPr>
      <xdr:spPr>
        <a:xfrm>
          <a:off x="12763500" y="1681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102573</xdr:rowOff>
    </xdr:from>
    <xdr:ext cx="534377" cy="259045"/>
    <xdr:sp macro="" textlink="">
      <xdr:nvSpPr>
        <xdr:cNvPr id="682" name="テキスト ボックス 681"/>
        <xdr:cNvSpPr txBox="1"/>
      </xdr:nvSpPr>
      <xdr:spPr>
        <a:xfrm>
          <a:off x="12547111" y="1690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4" name="テキスト ボックス 703"/>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6" name="テキスト ボックス 70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8" name="直線コネクタ 707"/>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9"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1"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2" name="直線コネクタ 711"/>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40390</xdr:rowOff>
    </xdr:from>
    <xdr:to>
      <xdr:col>32</xdr:col>
      <xdr:colOff>187325</xdr:colOff>
      <xdr:row>39</xdr:row>
      <xdr:rowOff>81113</xdr:rowOff>
    </xdr:to>
    <xdr:cxnSp macro="">
      <xdr:nvCxnSpPr>
        <xdr:cNvPr id="713" name="直線コネクタ 712"/>
        <xdr:cNvCxnSpPr/>
      </xdr:nvCxnSpPr>
      <xdr:spPr>
        <a:xfrm>
          <a:off x="21323300" y="6726940"/>
          <a:ext cx="838200" cy="4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9279</xdr:rowOff>
    </xdr:from>
    <xdr:ext cx="469744" cy="259045"/>
    <xdr:sp macro="" textlink="">
      <xdr:nvSpPr>
        <xdr:cNvPr id="714" name="投資及び出資金平均値テキスト"/>
        <xdr:cNvSpPr txBox="1"/>
      </xdr:nvSpPr>
      <xdr:spPr>
        <a:xfrm>
          <a:off x="22212300" y="669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5" name="フローチャート : 判断 714"/>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40390</xdr:rowOff>
    </xdr:from>
    <xdr:to>
      <xdr:col>31</xdr:col>
      <xdr:colOff>34925</xdr:colOff>
      <xdr:row>39</xdr:row>
      <xdr:rowOff>98878</xdr:rowOff>
    </xdr:to>
    <xdr:cxnSp macro="">
      <xdr:nvCxnSpPr>
        <xdr:cNvPr id="716" name="直線コネクタ 715"/>
        <xdr:cNvCxnSpPr/>
      </xdr:nvCxnSpPr>
      <xdr:spPr>
        <a:xfrm flipV="1">
          <a:off x="20434300" y="6726940"/>
          <a:ext cx="889000" cy="5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31783</xdr:rowOff>
    </xdr:from>
    <xdr:to>
      <xdr:col>31</xdr:col>
      <xdr:colOff>85725</xdr:colOff>
      <xdr:row>39</xdr:row>
      <xdr:rowOff>133383</xdr:rowOff>
    </xdr:to>
    <xdr:sp macro="" textlink="">
      <xdr:nvSpPr>
        <xdr:cNvPr id="717" name="フローチャート : 判断 716"/>
        <xdr:cNvSpPr/>
      </xdr:nvSpPr>
      <xdr:spPr>
        <a:xfrm>
          <a:off x="21272500" y="671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124510</xdr:rowOff>
    </xdr:from>
    <xdr:ext cx="378565" cy="259045"/>
    <xdr:sp macro="" textlink="">
      <xdr:nvSpPr>
        <xdr:cNvPr id="718" name="テキスト ボックス 717"/>
        <xdr:cNvSpPr txBox="1"/>
      </xdr:nvSpPr>
      <xdr:spPr>
        <a:xfrm>
          <a:off x="21134017" y="681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32517</xdr:rowOff>
    </xdr:from>
    <xdr:to>
      <xdr:col>29</xdr:col>
      <xdr:colOff>568325</xdr:colOff>
      <xdr:row>39</xdr:row>
      <xdr:rowOff>134117</xdr:rowOff>
    </xdr:to>
    <xdr:sp macro="" textlink="">
      <xdr:nvSpPr>
        <xdr:cNvPr id="720" name="フローチャート : 判断 719"/>
        <xdr:cNvSpPr/>
      </xdr:nvSpPr>
      <xdr:spPr>
        <a:xfrm>
          <a:off x="20383500" y="671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150644</xdr:rowOff>
    </xdr:from>
    <xdr:ext cx="378565" cy="259045"/>
    <xdr:sp macro="" textlink="">
      <xdr:nvSpPr>
        <xdr:cNvPr id="721" name="テキスト ボックス 720"/>
        <xdr:cNvSpPr txBox="1"/>
      </xdr:nvSpPr>
      <xdr:spPr>
        <a:xfrm>
          <a:off x="20245017" y="649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26492</xdr:rowOff>
    </xdr:from>
    <xdr:to>
      <xdr:col>28</xdr:col>
      <xdr:colOff>365125</xdr:colOff>
      <xdr:row>39</xdr:row>
      <xdr:rowOff>128092</xdr:rowOff>
    </xdr:to>
    <xdr:sp macro="" textlink="">
      <xdr:nvSpPr>
        <xdr:cNvPr id="723" name="フローチャート : 判断 722"/>
        <xdr:cNvSpPr/>
      </xdr:nvSpPr>
      <xdr:spPr>
        <a:xfrm>
          <a:off x="19494500" y="671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144619</xdr:rowOff>
    </xdr:from>
    <xdr:ext cx="469744" cy="259045"/>
    <xdr:sp macro="" textlink="">
      <xdr:nvSpPr>
        <xdr:cNvPr id="724" name="テキスト ボックス 723"/>
        <xdr:cNvSpPr txBox="1"/>
      </xdr:nvSpPr>
      <xdr:spPr>
        <a:xfrm>
          <a:off x="19310427" y="64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26606</xdr:rowOff>
    </xdr:from>
    <xdr:to>
      <xdr:col>27</xdr:col>
      <xdr:colOff>161925</xdr:colOff>
      <xdr:row>39</xdr:row>
      <xdr:rowOff>128206</xdr:rowOff>
    </xdr:to>
    <xdr:sp macro="" textlink="">
      <xdr:nvSpPr>
        <xdr:cNvPr id="725" name="フローチャート : 判断 724"/>
        <xdr:cNvSpPr/>
      </xdr:nvSpPr>
      <xdr:spPr>
        <a:xfrm>
          <a:off x="18605500" y="67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144733</xdr:rowOff>
    </xdr:from>
    <xdr:ext cx="469744" cy="259045"/>
    <xdr:sp macro="" textlink="">
      <xdr:nvSpPr>
        <xdr:cNvPr id="726" name="テキスト ボックス 725"/>
        <xdr:cNvSpPr txBox="1"/>
      </xdr:nvSpPr>
      <xdr:spPr>
        <a:xfrm>
          <a:off x="18421427" y="64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30313</xdr:rowOff>
    </xdr:from>
    <xdr:to>
      <xdr:col>32</xdr:col>
      <xdr:colOff>238125</xdr:colOff>
      <xdr:row>39</xdr:row>
      <xdr:rowOff>131913</xdr:rowOff>
    </xdr:to>
    <xdr:sp macro="" textlink="">
      <xdr:nvSpPr>
        <xdr:cNvPr id="732" name="円/楕円 731"/>
        <xdr:cNvSpPr/>
      </xdr:nvSpPr>
      <xdr:spPr>
        <a:xfrm>
          <a:off x="22110700" y="67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161140</xdr:rowOff>
    </xdr:from>
    <xdr:ext cx="469744" cy="259045"/>
    <xdr:sp macro="" textlink="">
      <xdr:nvSpPr>
        <xdr:cNvPr id="733" name="投資及び出資金該当値テキスト"/>
        <xdr:cNvSpPr txBox="1"/>
      </xdr:nvSpPr>
      <xdr:spPr>
        <a:xfrm>
          <a:off x="22212300" y="65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161040</xdr:rowOff>
    </xdr:from>
    <xdr:to>
      <xdr:col>31</xdr:col>
      <xdr:colOff>85725</xdr:colOff>
      <xdr:row>39</xdr:row>
      <xdr:rowOff>91190</xdr:rowOff>
    </xdr:to>
    <xdr:sp macro="" textlink="">
      <xdr:nvSpPr>
        <xdr:cNvPr id="734" name="円/楕円 733"/>
        <xdr:cNvSpPr/>
      </xdr:nvSpPr>
      <xdr:spPr>
        <a:xfrm>
          <a:off x="21272500" y="66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107717</xdr:rowOff>
    </xdr:from>
    <xdr:ext cx="469744" cy="259045"/>
    <xdr:sp macro="" textlink="">
      <xdr:nvSpPr>
        <xdr:cNvPr id="735" name="テキスト ボックス 734"/>
        <xdr:cNvSpPr txBox="1"/>
      </xdr:nvSpPr>
      <xdr:spPr>
        <a:xfrm>
          <a:off x="21088427" y="645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5" name="直線コネクタ 764"/>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8"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9" name="直線コネクタ 768"/>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34811</xdr:rowOff>
    </xdr:from>
    <xdr:to>
      <xdr:col>32</xdr:col>
      <xdr:colOff>187325</xdr:colOff>
      <xdr:row>58</xdr:row>
      <xdr:rowOff>36525</xdr:rowOff>
    </xdr:to>
    <xdr:cxnSp macro="">
      <xdr:nvCxnSpPr>
        <xdr:cNvPr id="770" name="直線コネクタ 769"/>
        <xdr:cNvCxnSpPr/>
      </xdr:nvCxnSpPr>
      <xdr:spPr>
        <a:xfrm flipV="1">
          <a:off x="21323300" y="9978911"/>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43019</xdr:rowOff>
    </xdr:from>
    <xdr:ext cx="469744" cy="259045"/>
    <xdr:sp macro="" textlink="">
      <xdr:nvSpPr>
        <xdr:cNvPr id="771" name="貸付金平均値テキスト"/>
        <xdr:cNvSpPr txBox="1"/>
      </xdr:nvSpPr>
      <xdr:spPr>
        <a:xfrm>
          <a:off x="22212300" y="9987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2" name="フローチャート : 判断 771"/>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72758</xdr:rowOff>
    </xdr:from>
    <xdr:to>
      <xdr:col>31</xdr:col>
      <xdr:colOff>34925</xdr:colOff>
      <xdr:row>58</xdr:row>
      <xdr:rowOff>36525</xdr:rowOff>
    </xdr:to>
    <xdr:cxnSp macro="">
      <xdr:nvCxnSpPr>
        <xdr:cNvPr id="773" name="直線コネクタ 772"/>
        <xdr:cNvCxnSpPr/>
      </xdr:nvCxnSpPr>
      <xdr:spPr>
        <a:xfrm>
          <a:off x="20434300" y="9845408"/>
          <a:ext cx="889000" cy="1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97854</xdr:rowOff>
    </xdr:from>
    <xdr:to>
      <xdr:col>31</xdr:col>
      <xdr:colOff>85725</xdr:colOff>
      <xdr:row>59</xdr:row>
      <xdr:rowOff>28004</xdr:rowOff>
    </xdr:to>
    <xdr:sp macro="" textlink="">
      <xdr:nvSpPr>
        <xdr:cNvPr id="774" name="フローチャート : 判断 773"/>
        <xdr:cNvSpPr/>
      </xdr:nvSpPr>
      <xdr:spPr>
        <a:xfrm>
          <a:off x="21272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19131</xdr:rowOff>
    </xdr:from>
    <xdr:ext cx="469744" cy="259045"/>
    <xdr:sp macro="" textlink="">
      <xdr:nvSpPr>
        <xdr:cNvPr id="775" name="テキスト ボックス 774"/>
        <xdr:cNvSpPr txBox="1"/>
      </xdr:nvSpPr>
      <xdr:spPr>
        <a:xfrm>
          <a:off x="21088427"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72758</xdr:rowOff>
    </xdr:from>
    <xdr:to>
      <xdr:col>29</xdr:col>
      <xdr:colOff>517525</xdr:colOff>
      <xdr:row>57</xdr:row>
      <xdr:rowOff>147358</xdr:rowOff>
    </xdr:to>
    <xdr:cxnSp macro="">
      <xdr:nvCxnSpPr>
        <xdr:cNvPr id="776" name="直線コネクタ 775"/>
        <xdr:cNvCxnSpPr/>
      </xdr:nvCxnSpPr>
      <xdr:spPr>
        <a:xfrm flipV="1">
          <a:off x="19545300" y="9845408"/>
          <a:ext cx="8890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17844</xdr:rowOff>
    </xdr:from>
    <xdr:to>
      <xdr:col>29</xdr:col>
      <xdr:colOff>568325</xdr:colOff>
      <xdr:row>58</xdr:row>
      <xdr:rowOff>119444</xdr:rowOff>
    </xdr:to>
    <xdr:sp macro="" textlink="">
      <xdr:nvSpPr>
        <xdr:cNvPr id="777" name="フローチャート : 判断 776"/>
        <xdr:cNvSpPr/>
      </xdr:nvSpPr>
      <xdr:spPr>
        <a:xfrm>
          <a:off x="20383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110571</xdr:rowOff>
    </xdr:from>
    <xdr:ext cx="469744" cy="259045"/>
    <xdr:sp macro="" textlink="">
      <xdr:nvSpPr>
        <xdr:cNvPr id="778" name="テキスト ボックス 777"/>
        <xdr:cNvSpPr txBox="1"/>
      </xdr:nvSpPr>
      <xdr:spPr>
        <a:xfrm>
          <a:off x="20199427" y="1005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87008</xdr:rowOff>
    </xdr:from>
    <xdr:to>
      <xdr:col>28</xdr:col>
      <xdr:colOff>314325</xdr:colOff>
      <xdr:row>57</xdr:row>
      <xdr:rowOff>147358</xdr:rowOff>
    </xdr:to>
    <xdr:cxnSp macro="">
      <xdr:nvCxnSpPr>
        <xdr:cNvPr id="779" name="直線コネクタ 778"/>
        <xdr:cNvCxnSpPr/>
      </xdr:nvCxnSpPr>
      <xdr:spPr>
        <a:xfrm>
          <a:off x="18656300" y="9688208"/>
          <a:ext cx="889000" cy="2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63564</xdr:rowOff>
    </xdr:from>
    <xdr:to>
      <xdr:col>28</xdr:col>
      <xdr:colOff>365125</xdr:colOff>
      <xdr:row>58</xdr:row>
      <xdr:rowOff>165164</xdr:rowOff>
    </xdr:to>
    <xdr:sp macro="" textlink="">
      <xdr:nvSpPr>
        <xdr:cNvPr id="780" name="フローチャート : 判断 779"/>
        <xdr:cNvSpPr/>
      </xdr:nvSpPr>
      <xdr:spPr>
        <a:xfrm>
          <a:off x="19494500" y="1000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156291</xdr:rowOff>
    </xdr:from>
    <xdr:ext cx="469744" cy="259045"/>
    <xdr:sp macro="" textlink="">
      <xdr:nvSpPr>
        <xdr:cNvPr id="781" name="テキスト ボックス 780"/>
        <xdr:cNvSpPr txBox="1"/>
      </xdr:nvSpPr>
      <xdr:spPr>
        <a:xfrm>
          <a:off x="19310427" y="1010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61735</xdr:rowOff>
    </xdr:from>
    <xdr:to>
      <xdr:col>27</xdr:col>
      <xdr:colOff>161925</xdr:colOff>
      <xdr:row>58</xdr:row>
      <xdr:rowOff>163335</xdr:rowOff>
    </xdr:to>
    <xdr:sp macro="" textlink="">
      <xdr:nvSpPr>
        <xdr:cNvPr id="782" name="フローチャート : 判断 781"/>
        <xdr:cNvSpPr/>
      </xdr:nvSpPr>
      <xdr:spPr>
        <a:xfrm>
          <a:off x="18605500" y="1000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154462</xdr:rowOff>
    </xdr:from>
    <xdr:ext cx="469744" cy="259045"/>
    <xdr:sp macro="" textlink="">
      <xdr:nvSpPr>
        <xdr:cNvPr id="783" name="テキスト ボックス 782"/>
        <xdr:cNvSpPr txBox="1"/>
      </xdr:nvSpPr>
      <xdr:spPr>
        <a:xfrm>
          <a:off x="18421427" y="1009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155461</xdr:rowOff>
    </xdr:from>
    <xdr:to>
      <xdr:col>32</xdr:col>
      <xdr:colOff>238125</xdr:colOff>
      <xdr:row>58</xdr:row>
      <xdr:rowOff>85611</xdr:rowOff>
    </xdr:to>
    <xdr:sp macro="" textlink="">
      <xdr:nvSpPr>
        <xdr:cNvPr id="789" name="円/楕円 788"/>
        <xdr:cNvSpPr/>
      </xdr:nvSpPr>
      <xdr:spPr>
        <a:xfrm>
          <a:off x="22110700" y="99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6888</xdr:rowOff>
    </xdr:from>
    <xdr:ext cx="469744" cy="259045"/>
    <xdr:sp macro="" textlink="">
      <xdr:nvSpPr>
        <xdr:cNvPr id="790" name="貸付金該当値テキスト"/>
        <xdr:cNvSpPr txBox="1"/>
      </xdr:nvSpPr>
      <xdr:spPr>
        <a:xfrm>
          <a:off x="22212300" y="977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157175</xdr:rowOff>
    </xdr:from>
    <xdr:to>
      <xdr:col>31</xdr:col>
      <xdr:colOff>85725</xdr:colOff>
      <xdr:row>58</xdr:row>
      <xdr:rowOff>87325</xdr:rowOff>
    </xdr:to>
    <xdr:sp macro="" textlink="">
      <xdr:nvSpPr>
        <xdr:cNvPr id="791" name="円/楕円 790"/>
        <xdr:cNvSpPr/>
      </xdr:nvSpPr>
      <xdr:spPr>
        <a:xfrm>
          <a:off x="21272500" y="99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103852</xdr:rowOff>
    </xdr:from>
    <xdr:ext cx="469744" cy="259045"/>
    <xdr:sp macro="" textlink="">
      <xdr:nvSpPr>
        <xdr:cNvPr id="792" name="テキスト ボックス 791"/>
        <xdr:cNvSpPr txBox="1"/>
      </xdr:nvSpPr>
      <xdr:spPr>
        <a:xfrm>
          <a:off x="21088427" y="970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21958</xdr:rowOff>
    </xdr:from>
    <xdr:to>
      <xdr:col>29</xdr:col>
      <xdr:colOff>568325</xdr:colOff>
      <xdr:row>57</xdr:row>
      <xdr:rowOff>123558</xdr:rowOff>
    </xdr:to>
    <xdr:sp macro="" textlink="">
      <xdr:nvSpPr>
        <xdr:cNvPr id="793" name="円/楕円 792"/>
        <xdr:cNvSpPr/>
      </xdr:nvSpPr>
      <xdr:spPr>
        <a:xfrm>
          <a:off x="20383500" y="97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140085</xdr:rowOff>
    </xdr:from>
    <xdr:ext cx="469744" cy="259045"/>
    <xdr:sp macro="" textlink="">
      <xdr:nvSpPr>
        <xdr:cNvPr id="794" name="テキスト ボックス 793"/>
        <xdr:cNvSpPr txBox="1"/>
      </xdr:nvSpPr>
      <xdr:spPr>
        <a:xfrm>
          <a:off x="20199427" y="956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96558</xdr:rowOff>
    </xdr:from>
    <xdr:to>
      <xdr:col>28</xdr:col>
      <xdr:colOff>365125</xdr:colOff>
      <xdr:row>58</xdr:row>
      <xdr:rowOff>26708</xdr:rowOff>
    </xdr:to>
    <xdr:sp macro="" textlink="">
      <xdr:nvSpPr>
        <xdr:cNvPr id="795" name="円/楕円 794"/>
        <xdr:cNvSpPr/>
      </xdr:nvSpPr>
      <xdr:spPr>
        <a:xfrm>
          <a:off x="19494500" y="98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43235</xdr:rowOff>
    </xdr:from>
    <xdr:ext cx="469744" cy="259045"/>
    <xdr:sp macro="" textlink="">
      <xdr:nvSpPr>
        <xdr:cNvPr id="796" name="テキスト ボックス 795"/>
        <xdr:cNvSpPr txBox="1"/>
      </xdr:nvSpPr>
      <xdr:spPr>
        <a:xfrm>
          <a:off x="19310427" y="964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36208</xdr:rowOff>
    </xdr:from>
    <xdr:to>
      <xdr:col>27</xdr:col>
      <xdr:colOff>161925</xdr:colOff>
      <xdr:row>56</xdr:row>
      <xdr:rowOff>137808</xdr:rowOff>
    </xdr:to>
    <xdr:sp macro="" textlink="">
      <xdr:nvSpPr>
        <xdr:cNvPr id="797" name="円/楕円 796"/>
        <xdr:cNvSpPr/>
      </xdr:nvSpPr>
      <xdr:spPr>
        <a:xfrm>
          <a:off x="18605500" y="963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154335</xdr:rowOff>
    </xdr:from>
    <xdr:ext cx="534377" cy="259045"/>
    <xdr:sp macro="" textlink="">
      <xdr:nvSpPr>
        <xdr:cNvPr id="798" name="テキスト ボックス 797"/>
        <xdr:cNvSpPr txBox="1"/>
      </xdr:nvSpPr>
      <xdr:spPr>
        <a:xfrm>
          <a:off x="18389111" y="94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0" name="テキスト ボックス 809"/>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4" name="テキスト ボックス 813"/>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2" name="直線コネクタ 821"/>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3"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4" name="直線コネクタ 823"/>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5"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6" name="直線コネクタ 825"/>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50279</xdr:rowOff>
    </xdr:from>
    <xdr:to>
      <xdr:col>32</xdr:col>
      <xdr:colOff>187325</xdr:colOff>
      <xdr:row>75</xdr:row>
      <xdr:rowOff>81133</xdr:rowOff>
    </xdr:to>
    <xdr:cxnSp macro="">
      <xdr:nvCxnSpPr>
        <xdr:cNvPr id="827" name="直線コネクタ 826"/>
        <xdr:cNvCxnSpPr/>
      </xdr:nvCxnSpPr>
      <xdr:spPr>
        <a:xfrm flipV="1">
          <a:off x="21323300" y="12909029"/>
          <a:ext cx="838200" cy="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23260</xdr:rowOff>
    </xdr:from>
    <xdr:ext cx="534377" cy="259045"/>
    <xdr:sp macro="" textlink="">
      <xdr:nvSpPr>
        <xdr:cNvPr id="828" name="繰出金平均値テキスト"/>
        <xdr:cNvSpPr txBox="1"/>
      </xdr:nvSpPr>
      <xdr:spPr>
        <a:xfrm>
          <a:off x="22212300" y="1305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9" name="フローチャート : 判断 828"/>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59903</xdr:rowOff>
    </xdr:from>
    <xdr:to>
      <xdr:col>31</xdr:col>
      <xdr:colOff>34925</xdr:colOff>
      <xdr:row>75</xdr:row>
      <xdr:rowOff>81133</xdr:rowOff>
    </xdr:to>
    <xdr:cxnSp macro="">
      <xdr:nvCxnSpPr>
        <xdr:cNvPr id="830" name="直線コネクタ 829"/>
        <xdr:cNvCxnSpPr/>
      </xdr:nvCxnSpPr>
      <xdr:spPr>
        <a:xfrm>
          <a:off x="20434300" y="12918653"/>
          <a:ext cx="8890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73577</xdr:rowOff>
    </xdr:from>
    <xdr:to>
      <xdr:col>31</xdr:col>
      <xdr:colOff>85725</xdr:colOff>
      <xdr:row>77</xdr:row>
      <xdr:rowOff>3727</xdr:rowOff>
    </xdr:to>
    <xdr:sp macro="" textlink="">
      <xdr:nvSpPr>
        <xdr:cNvPr id="831" name="フローチャート : 判断 830"/>
        <xdr:cNvSpPr/>
      </xdr:nvSpPr>
      <xdr:spPr>
        <a:xfrm>
          <a:off x="21272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166304</xdr:rowOff>
    </xdr:from>
    <xdr:ext cx="534377" cy="259045"/>
    <xdr:sp macro="" textlink="">
      <xdr:nvSpPr>
        <xdr:cNvPr id="832" name="テキスト ボックス 831"/>
        <xdr:cNvSpPr txBox="1"/>
      </xdr:nvSpPr>
      <xdr:spPr>
        <a:xfrm>
          <a:off x="21056111" y="131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59903</xdr:rowOff>
    </xdr:from>
    <xdr:to>
      <xdr:col>29</xdr:col>
      <xdr:colOff>517525</xdr:colOff>
      <xdr:row>75</xdr:row>
      <xdr:rowOff>147282</xdr:rowOff>
    </xdr:to>
    <xdr:cxnSp macro="">
      <xdr:nvCxnSpPr>
        <xdr:cNvPr id="833" name="直線コネクタ 832"/>
        <xdr:cNvCxnSpPr/>
      </xdr:nvCxnSpPr>
      <xdr:spPr>
        <a:xfrm flipV="1">
          <a:off x="19545300" y="12918653"/>
          <a:ext cx="889000" cy="8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94607</xdr:rowOff>
    </xdr:from>
    <xdr:to>
      <xdr:col>29</xdr:col>
      <xdr:colOff>568325</xdr:colOff>
      <xdr:row>77</xdr:row>
      <xdr:rowOff>24757</xdr:rowOff>
    </xdr:to>
    <xdr:sp macro="" textlink="">
      <xdr:nvSpPr>
        <xdr:cNvPr id="834" name="フローチャート : 判断 833"/>
        <xdr:cNvSpPr/>
      </xdr:nvSpPr>
      <xdr:spPr>
        <a:xfrm>
          <a:off x="20383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15884</xdr:rowOff>
    </xdr:from>
    <xdr:ext cx="534377" cy="259045"/>
    <xdr:sp macro="" textlink="">
      <xdr:nvSpPr>
        <xdr:cNvPr id="835" name="テキスト ボックス 834"/>
        <xdr:cNvSpPr txBox="1"/>
      </xdr:nvSpPr>
      <xdr:spPr>
        <a:xfrm>
          <a:off x="20167111" y="132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105380</xdr:rowOff>
    </xdr:from>
    <xdr:to>
      <xdr:col>28</xdr:col>
      <xdr:colOff>314325</xdr:colOff>
      <xdr:row>75</xdr:row>
      <xdr:rowOff>147282</xdr:rowOff>
    </xdr:to>
    <xdr:cxnSp macro="">
      <xdr:nvCxnSpPr>
        <xdr:cNvPr id="836" name="直線コネクタ 835"/>
        <xdr:cNvCxnSpPr/>
      </xdr:nvCxnSpPr>
      <xdr:spPr>
        <a:xfrm>
          <a:off x="18656300" y="12964130"/>
          <a:ext cx="889000" cy="4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91506</xdr:rowOff>
    </xdr:from>
    <xdr:to>
      <xdr:col>28</xdr:col>
      <xdr:colOff>365125</xdr:colOff>
      <xdr:row>77</xdr:row>
      <xdr:rowOff>21656</xdr:rowOff>
    </xdr:to>
    <xdr:sp macro="" textlink="">
      <xdr:nvSpPr>
        <xdr:cNvPr id="837" name="フローチャート : 判断 836"/>
        <xdr:cNvSpPr/>
      </xdr:nvSpPr>
      <xdr:spPr>
        <a:xfrm>
          <a:off x="19494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12783</xdr:rowOff>
    </xdr:from>
    <xdr:ext cx="534377" cy="259045"/>
    <xdr:sp macro="" textlink="">
      <xdr:nvSpPr>
        <xdr:cNvPr id="838" name="テキスト ボックス 837"/>
        <xdr:cNvSpPr txBox="1"/>
      </xdr:nvSpPr>
      <xdr:spPr>
        <a:xfrm>
          <a:off x="19278111" y="132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96588</xdr:rowOff>
    </xdr:from>
    <xdr:to>
      <xdr:col>27</xdr:col>
      <xdr:colOff>161925</xdr:colOff>
      <xdr:row>77</xdr:row>
      <xdr:rowOff>26738</xdr:rowOff>
    </xdr:to>
    <xdr:sp macro="" textlink="">
      <xdr:nvSpPr>
        <xdr:cNvPr id="839" name="フローチャート : 判断 838"/>
        <xdr:cNvSpPr/>
      </xdr:nvSpPr>
      <xdr:spPr>
        <a:xfrm>
          <a:off x="18605500" y="1312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17865</xdr:rowOff>
    </xdr:from>
    <xdr:ext cx="534377" cy="259045"/>
    <xdr:sp macro="" textlink="">
      <xdr:nvSpPr>
        <xdr:cNvPr id="840" name="テキスト ボックス 839"/>
        <xdr:cNvSpPr txBox="1"/>
      </xdr:nvSpPr>
      <xdr:spPr>
        <a:xfrm>
          <a:off x="18389111" y="132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170929</xdr:rowOff>
    </xdr:from>
    <xdr:to>
      <xdr:col>32</xdr:col>
      <xdr:colOff>238125</xdr:colOff>
      <xdr:row>75</xdr:row>
      <xdr:rowOff>101079</xdr:rowOff>
    </xdr:to>
    <xdr:sp macro="" textlink="">
      <xdr:nvSpPr>
        <xdr:cNvPr id="846" name="円/楕円 845"/>
        <xdr:cNvSpPr/>
      </xdr:nvSpPr>
      <xdr:spPr>
        <a:xfrm>
          <a:off x="22110700" y="128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22356</xdr:rowOff>
    </xdr:from>
    <xdr:ext cx="534377" cy="259045"/>
    <xdr:sp macro="" textlink="">
      <xdr:nvSpPr>
        <xdr:cNvPr id="847" name="繰出金該当値テキスト"/>
        <xdr:cNvSpPr txBox="1"/>
      </xdr:nvSpPr>
      <xdr:spPr>
        <a:xfrm>
          <a:off x="22212300" y="127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89,235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30333</xdr:rowOff>
    </xdr:from>
    <xdr:to>
      <xdr:col>31</xdr:col>
      <xdr:colOff>85725</xdr:colOff>
      <xdr:row>75</xdr:row>
      <xdr:rowOff>131933</xdr:rowOff>
    </xdr:to>
    <xdr:sp macro="" textlink="">
      <xdr:nvSpPr>
        <xdr:cNvPr id="848" name="円/楕円 847"/>
        <xdr:cNvSpPr/>
      </xdr:nvSpPr>
      <xdr:spPr>
        <a:xfrm>
          <a:off x="21272500" y="128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148460</xdr:rowOff>
    </xdr:from>
    <xdr:ext cx="534377" cy="259045"/>
    <xdr:sp macro="" textlink="">
      <xdr:nvSpPr>
        <xdr:cNvPr id="849" name="テキスト ボックス 848"/>
        <xdr:cNvSpPr txBox="1"/>
      </xdr:nvSpPr>
      <xdr:spPr>
        <a:xfrm>
          <a:off x="21056111" y="126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9103</xdr:rowOff>
    </xdr:from>
    <xdr:to>
      <xdr:col>29</xdr:col>
      <xdr:colOff>568325</xdr:colOff>
      <xdr:row>75</xdr:row>
      <xdr:rowOff>110703</xdr:rowOff>
    </xdr:to>
    <xdr:sp macro="" textlink="">
      <xdr:nvSpPr>
        <xdr:cNvPr id="850" name="円/楕円 849"/>
        <xdr:cNvSpPr/>
      </xdr:nvSpPr>
      <xdr:spPr>
        <a:xfrm>
          <a:off x="20383500" y="1286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127230</xdr:rowOff>
    </xdr:from>
    <xdr:ext cx="534377" cy="259045"/>
    <xdr:sp macro="" textlink="">
      <xdr:nvSpPr>
        <xdr:cNvPr id="851" name="テキスト ボックス 850"/>
        <xdr:cNvSpPr txBox="1"/>
      </xdr:nvSpPr>
      <xdr:spPr>
        <a:xfrm>
          <a:off x="20167111" y="1264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96482</xdr:rowOff>
    </xdr:from>
    <xdr:to>
      <xdr:col>28</xdr:col>
      <xdr:colOff>365125</xdr:colOff>
      <xdr:row>76</xdr:row>
      <xdr:rowOff>26631</xdr:rowOff>
    </xdr:to>
    <xdr:sp macro="" textlink="">
      <xdr:nvSpPr>
        <xdr:cNvPr id="852" name="円/楕円 851"/>
        <xdr:cNvSpPr/>
      </xdr:nvSpPr>
      <xdr:spPr>
        <a:xfrm>
          <a:off x="19494500" y="1295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43159</xdr:rowOff>
    </xdr:from>
    <xdr:ext cx="534377" cy="259045"/>
    <xdr:sp macro="" textlink="">
      <xdr:nvSpPr>
        <xdr:cNvPr id="853" name="テキスト ボックス 852"/>
        <xdr:cNvSpPr txBox="1"/>
      </xdr:nvSpPr>
      <xdr:spPr>
        <a:xfrm>
          <a:off x="19278111" y="12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54580</xdr:rowOff>
    </xdr:from>
    <xdr:to>
      <xdr:col>27</xdr:col>
      <xdr:colOff>161925</xdr:colOff>
      <xdr:row>75</xdr:row>
      <xdr:rowOff>156180</xdr:rowOff>
    </xdr:to>
    <xdr:sp macro="" textlink="">
      <xdr:nvSpPr>
        <xdr:cNvPr id="854" name="円/楕円 853"/>
        <xdr:cNvSpPr/>
      </xdr:nvSpPr>
      <xdr:spPr>
        <a:xfrm>
          <a:off x="18605500" y="1291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1257</xdr:rowOff>
    </xdr:from>
    <xdr:ext cx="534377" cy="259045"/>
    <xdr:sp macro="" textlink="">
      <xdr:nvSpPr>
        <xdr:cNvPr id="855" name="テキスト ボックス 854"/>
        <xdr:cNvSpPr txBox="1"/>
      </xdr:nvSpPr>
      <xdr:spPr>
        <a:xfrm>
          <a:off x="18389111" y="126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986,730</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主な構成項目である公債費は、住民一人当たり</a:t>
          </a:r>
          <a:r>
            <a:rPr kumimoji="1" lang="en-US" altLang="ja-JP" sz="1300">
              <a:latin typeface="ＭＳ Ｐゴシック"/>
            </a:rPr>
            <a:t>199,994</a:t>
          </a:r>
          <a:r>
            <a:rPr kumimoji="1" lang="ja-JP" altLang="en-US" sz="1300">
              <a:latin typeface="ＭＳ Ｐゴシック"/>
            </a:rPr>
            <a:t>円となっている。平成初期の大規模ﾌﾟﾛｼﾞｪｸﾄ実施のため借り入れた地方債の償還ピークであり、平成</a:t>
          </a:r>
          <a:r>
            <a:rPr kumimoji="1" lang="en-US" altLang="ja-JP" sz="1300">
              <a:latin typeface="ＭＳ Ｐゴシック"/>
            </a:rPr>
            <a:t>23</a:t>
          </a:r>
          <a:r>
            <a:rPr kumimoji="1" lang="ja-JP" altLang="en-US" sz="1300">
              <a:latin typeface="ＭＳ Ｐゴシック"/>
            </a:rPr>
            <a:t>年に繰上償還を実施したものの依然として高く推移している。</a:t>
          </a:r>
          <a:endParaRPr kumimoji="1" lang="en-US" altLang="ja-JP" sz="1300">
            <a:latin typeface="ＭＳ Ｐゴシック"/>
          </a:endParaRPr>
        </a:p>
        <a:p>
          <a:r>
            <a:rPr kumimoji="1" lang="ja-JP" altLang="en-US" sz="1300">
              <a:latin typeface="ＭＳ Ｐゴシック"/>
            </a:rPr>
            <a:t>　離島という地域特性上、本町単独で維持管理しなければならない施設が多く、また民間参入も困難であることから、人件費及び物件費が高く推移している。</a:t>
          </a:r>
          <a:endParaRPr kumimoji="1" lang="en-US" altLang="ja-JP" sz="1300">
            <a:latin typeface="ＭＳ Ｐゴシック"/>
          </a:endParaRPr>
        </a:p>
        <a:p>
          <a:r>
            <a:rPr kumimoji="1" lang="ja-JP" altLang="en-US" sz="1300">
              <a:latin typeface="ＭＳ Ｐゴシック"/>
            </a:rPr>
            <a:t>　近年減少傾向にある補助費は、広域連合において病院・消防本部の建築を行っていたためであり、平成</a:t>
          </a:r>
          <a:r>
            <a:rPr kumimoji="1" lang="en-US" altLang="ja-JP" sz="1300">
              <a:latin typeface="ＭＳ Ｐゴシック"/>
            </a:rPr>
            <a:t>27</a:t>
          </a:r>
          <a:r>
            <a:rPr kumimoji="1" lang="ja-JP" altLang="en-US" sz="1300">
              <a:latin typeface="ＭＳ Ｐゴシック"/>
            </a:rPr>
            <a:t>年度から平年度ベースとなった。しかし類似団体・県平均と比較し高額となっているのは、離島４町村で構成されている消防運営費が要因である。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島根県隠岐の島町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14,792
14,722
242.83
14,777,699
14,595,715
178,159
9,115,855
22,173,548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87.8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111887</xdr:rowOff>
    </xdr:from>
    <xdr:to>
      <xdr:col>6</xdr:col>
      <xdr:colOff>511175</xdr:colOff>
      <xdr:row>36</xdr:row>
      <xdr:rowOff>11874</xdr:rowOff>
    </xdr:to>
    <xdr:cxnSp macro="">
      <xdr:nvCxnSpPr>
        <xdr:cNvPr id="61" name="直線コネクタ 60"/>
        <xdr:cNvCxnSpPr/>
      </xdr:nvCxnSpPr>
      <xdr:spPr>
        <a:xfrm flipV="1">
          <a:off x="3797300" y="6112637"/>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11874</xdr:rowOff>
    </xdr:from>
    <xdr:to>
      <xdr:col>5</xdr:col>
      <xdr:colOff>358775</xdr:colOff>
      <xdr:row>36</xdr:row>
      <xdr:rowOff>55880</xdr:rowOff>
    </xdr:to>
    <xdr:cxnSp macro="">
      <xdr:nvCxnSpPr>
        <xdr:cNvPr id="64" name="直線コネクタ 63"/>
        <xdr:cNvCxnSpPr/>
      </xdr:nvCxnSpPr>
      <xdr:spPr>
        <a:xfrm flipV="1">
          <a:off x="2908300" y="6184074"/>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132715</xdr:rowOff>
    </xdr:from>
    <xdr:to>
      <xdr:col>5</xdr:col>
      <xdr:colOff>409575</xdr:colOff>
      <xdr:row>37</xdr:row>
      <xdr:rowOff>62865</xdr:rowOff>
    </xdr:to>
    <xdr:sp macro="" textlink="">
      <xdr:nvSpPr>
        <xdr:cNvPr id="65" name="フローチャート : 判断 64"/>
        <xdr:cNvSpPr/>
      </xdr:nvSpPr>
      <xdr:spPr>
        <a:xfrm>
          <a:off x="3746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53992</xdr:rowOff>
    </xdr:from>
    <xdr:ext cx="469744" cy="259045"/>
    <xdr:sp macro="" textlink="">
      <xdr:nvSpPr>
        <xdr:cNvPr id="66" name="テキスト ボックス 65"/>
        <xdr:cNvSpPr txBox="1"/>
      </xdr:nvSpPr>
      <xdr:spPr>
        <a:xfrm>
          <a:off x="3562427"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55880</xdr:rowOff>
    </xdr:from>
    <xdr:to>
      <xdr:col>4</xdr:col>
      <xdr:colOff>155575</xdr:colOff>
      <xdr:row>36</xdr:row>
      <xdr:rowOff>67310</xdr:rowOff>
    </xdr:to>
    <xdr:cxnSp macro="">
      <xdr:nvCxnSpPr>
        <xdr:cNvPr id="67" name="直線コネクタ 66"/>
        <xdr:cNvCxnSpPr/>
      </xdr:nvCxnSpPr>
      <xdr:spPr>
        <a:xfrm flipV="1">
          <a:off x="2019300" y="6228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142621</xdr:rowOff>
    </xdr:from>
    <xdr:to>
      <xdr:col>4</xdr:col>
      <xdr:colOff>206375</xdr:colOff>
      <xdr:row>37</xdr:row>
      <xdr:rowOff>72771</xdr:rowOff>
    </xdr:to>
    <xdr:sp macro="" textlink="">
      <xdr:nvSpPr>
        <xdr:cNvPr id="68" name="フローチャート : 判断 67"/>
        <xdr:cNvSpPr/>
      </xdr:nvSpPr>
      <xdr:spPr>
        <a:xfrm>
          <a:off x="2857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63898</xdr:rowOff>
    </xdr:from>
    <xdr:ext cx="469744" cy="259045"/>
    <xdr:sp macro="" textlink="">
      <xdr:nvSpPr>
        <xdr:cNvPr id="69" name="テキスト ボックス 68"/>
        <xdr:cNvSpPr txBox="1"/>
      </xdr:nvSpPr>
      <xdr:spPr>
        <a:xfrm>
          <a:off x="2673427"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147129</xdr:rowOff>
    </xdr:from>
    <xdr:to>
      <xdr:col>2</xdr:col>
      <xdr:colOff>638175</xdr:colOff>
      <xdr:row>36</xdr:row>
      <xdr:rowOff>67310</xdr:rowOff>
    </xdr:to>
    <xdr:cxnSp macro="">
      <xdr:nvCxnSpPr>
        <xdr:cNvPr id="70" name="直線コネクタ 69"/>
        <xdr:cNvCxnSpPr/>
      </xdr:nvCxnSpPr>
      <xdr:spPr>
        <a:xfrm>
          <a:off x="1130300" y="6147879"/>
          <a:ext cx="8890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95377</xdr:rowOff>
    </xdr:from>
    <xdr:to>
      <xdr:col>3</xdr:col>
      <xdr:colOff>3175</xdr:colOff>
      <xdr:row>37</xdr:row>
      <xdr:rowOff>25527</xdr:rowOff>
    </xdr:to>
    <xdr:sp macro="" textlink="">
      <xdr:nvSpPr>
        <xdr:cNvPr id="71" name="フローチャート : 判断 70"/>
        <xdr:cNvSpPr/>
      </xdr:nvSpPr>
      <xdr:spPr>
        <a:xfrm>
          <a:off x="1968500" y="626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16654</xdr:rowOff>
    </xdr:from>
    <xdr:ext cx="469744" cy="259045"/>
    <xdr:sp macro="" textlink="">
      <xdr:nvSpPr>
        <xdr:cNvPr id="72" name="テキスト ボックス 71"/>
        <xdr:cNvSpPr txBox="1"/>
      </xdr:nvSpPr>
      <xdr:spPr>
        <a:xfrm>
          <a:off x="1784427" y="63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120333</xdr:rowOff>
    </xdr:from>
    <xdr:to>
      <xdr:col>1</xdr:col>
      <xdr:colOff>485775</xdr:colOff>
      <xdr:row>36</xdr:row>
      <xdr:rowOff>50483</xdr:rowOff>
    </xdr:to>
    <xdr:sp macro="" textlink="">
      <xdr:nvSpPr>
        <xdr:cNvPr id="73" name="フローチャート : 判断 72"/>
        <xdr:cNvSpPr/>
      </xdr:nvSpPr>
      <xdr:spPr>
        <a:xfrm>
          <a:off x="1079500" y="612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41610</xdr:rowOff>
    </xdr:from>
    <xdr:ext cx="469744" cy="259045"/>
    <xdr:sp macro="" textlink="">
      <xdr:nvSpPr>
        <xdr:cNvPr id="74" name="テキスト ボックス 73"/>
        <xdr:cNvSpPr txBox="1"/>
      </xdr:nvSpPr>
      <xdr:spPr>
        <a:xfrm>
          <a:off x="895427" y="621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61087</xdr:rowOff>
    </xdr:from>
    <xdr:to>
      <xdr:col>6</xdr:col>
      <xdr:colOff>561975</xdr:colOff>
      <xdr:row>35</xdr:row>
      <xdr:rowOff>162687</xdr:rowOff>
    </xdr:to>
    <xdr:sp macro="" textlink="">
      <xdr:nvSpPr>
        <xdr:cNvPr id="80" name="円/楕円 79"/>
        <xdr:cNvSpPr/>
      </xdr:nvSpPr>
      <xdr:spPr>
        <a:xfrm>
          <a:off x="45847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39514</xdr:rowOff>
    </xdr:from>
    <xdr:ext cx="469744" cy="259045"/>
    <xdr:sp macro="" textlink="">
      <xdr:nvSpPr>
        <xdr:cNvPr id="81" name="議会費該当値テキスト"/>
        <xdr:cNvSpPr txBox="1"/>
      </xdr:nvSpPr>
      <xdr:spPr>
        <a:xfrm>
          <a:off x="4686300" y="604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132524</xdr:rowOff>
    </xdr:from>
    <xdr:to>
      <xdr:col>5</xdr:col>
      <xdr:colOff>409575</xdr:colOff>
      <xdr:row>36</xdr:row>
      <xdr:rowOff>62674</xdr:rowOff>
    </xdr:to>
    <xdr:sp macro="" textlink="">
      <xdr:nvSpPr>
        <xdr:cNvPr id="82" name="円/楕円 81"/>
        <xdr:cNvSpPr/>
      </xdr:nvSpPr>
      <xdr:spPr>
        <a:xfrm>
          <a:off x="3746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79201</xdr:rowOff>
    </xdr:from>
    <xdr:ext cx="469744" cy="259045"/>
    <xdr:sp macro="" textlink="">
      <xdr:nvSpPr>
        <xdr:cNvPr id="83" name="テキスト ボックス 82"/>
        <xdr:cNvSpPr txBox="1"/>
      </xdr:nvSpPr>
      <xdr:spPr>
        <a:xfrm>
          <a:off x="3562427" y="590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5080</xdr:rowOff>
    </xdr:from>
    <xdr:to>
      <xdr:col>4</xdr:col>
      <xdr:colOff>206375</xdr:colOff>
      <xdr:row>36</xdr:row>
      <xdr:rowOff>106680</xdr:rowOff>
    </xdr:to>
    <xdr:sp macro="" textlink="">
      <xdr:nvSpPr>
        <xdr:cNvPr id="84" name="円/楕円 83"/>
        <xdr:cNvSpPr/>
      </xdr:nvSpPr>
      <xdr:spPr>
        <a:xfrm>
          <a:off x="2857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123207</xdr:rowOff>
    </xdr:from>
    <xdr:ext cx="469744" cy="259045"/>
    <xdr:sp macro="" textlink="">
      <xdr:nvSpPr>
        <xdr:cNvPr id="85" name="テキスト ボックス 84"/>
        <xdr:cNvSpPr txBox="1"/>
      </xdr:nvSpPr>
      <xdr:spPr>
        <a:xfrm>
          <a:off x="2673427" y="595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16510</xdr:rowOff>
    </xdr:from>
    <xdr:to>
      <xdr:col>3</xdr:col>
      <xdr:colOff>3175</xdr:colOff>
      <xdr:row>36</xdr:row>
      <xdr:rowOff>118110</xdr:rowOff>
    </xdr:to>
    <xdr:sp macro="" textlink="">
      <xdr:nvSpPr>
        <xdr:cNvPr id="86" name="円/楕円 85"/>
        <xdr:cNvSpPr/>
      </xdr:nvSpPr>
      <xdr:spPr>
        <a:xfrm>
          <a:off x="1968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134637</xdr:rowOff>
    </xdr:from>
    <xdr:ext cx="469744" cy="259045"/>
    <xdr:sp macro="" textlink="">
      <xdr:nvSpPr>
        <xdr:cNvPr id="87" name="テキスト ボックス 86"/>
        <xdr:cNvSpPr txBox="1"/>
      </xdr:nvSpPr>
      <xdr:spPr>
        <a:xfrm>
          <a:off x="1784427" y="59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96329</xdr:rowOff>
    </xdr:from>
    <xdr:to>
      <xdr:col>1</xdr:col>
      <xdr:colOff>485775</xdr:colOff>
      <xdr:row>36</xdr:row>
      <xdr:rowOff>26479</xdr:rowOff>
    </xdr:to>
    <xdr:sp macro="" textlink="">
      <xdr:nvSpPr>
        <xdr:cNvPr id="88" name="円/楕円 87"/>
        <xdr:cNvSpPr/>
      </xdr:nvSpPr>
      <xdr:spPr>
        <a:xfrm>
          <a:off x="1079500" y="60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43006</xdr:rowOff>
    </xdr:from>
    <xdr:ext cx="469744" cy="259045"/>
    <xdr:sp macro="" textlink="">
      <xdr:nvSpPr>
        <xdr:cNvPr id="89" name="テキスト ボックス 88"/>
        <xdr:cNvSpPr txBox="1"/>
      </xdr:nvSpPr>
      <xdr:spPr>
        <a:xfrm>
          <a:off x="895427" y="587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89976</xdr:rowOff>
    </xdr:from>
    <xdr:to>
      <xdr:col>6</xdr:col>
      <xdr:colOff>511175</xdr:colOff>
      <xdr:row>56</xdr:row>
      <xdr:rowOff>108901</xdr:rowOff>
    </xdr:to>
    <xdr:cxnSp macro="">
      <xdr:nvCxnSpPr>
        <xdr:cNvPr id="120" name="直線コネクタ 119"/>
        <xdr:cNvCxnSpPr/>
      </xdr:nvCxnSpPr>
      <xdr:spPr>
        <a:xfrm flipV="1">
          <a:off x="3797300" y="9691176"/>
          <a:ext cx="8382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57562</xdr:rowOff>
    </xdr:from>
    <xdr:ext cx="534377" cy="259045"/>
    <xdr:sp macro="" textlink="">
      <xdr:nvSpPr>
        <xdr:cNvPr id="121" name="総務費平均値テキスト"/>
        <xdr:cNvSpPr txBox="1"/>
      </xdr:nvSpPr>
      <xdr:spPr>
        <a:xfrm>
          <a:off x="4686300" y="983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71218</xdr:rowOff>
    </xdr:from>
    <xdr:to>
      <xdr:col>5</xdr:col>
      <xdr:colOff>358775</xdr:colOff>
      <xdr:row>56</xdr:row>
      <xdr:rowOff>108901</xdr:rowOff>
    </xdr:to>
    <xdr:cxnSp macro="">
      <xdr:nvCxnSpPr>
        <xdr:cNvPr id="123" name="直線コネクタ 122"/>
        <xdr:cNvCxnSpPr/>
      </xdr:nvCxnSpPr>
      <xdr:spPr>
        <a:xfrm>
          <a:off x="2908300" y="9672418"/>
          <a:ext cx="889000" cy="3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132759</xdr:rowOff>
    </xdr:from>
    <xdr:to>
      <xdr:col>5</xdr:col>
      <xdr:colOff>409575</xdr:colOff>
      <xdr:row>58</xdr:row>
      <xdr:rowOff>62909</xdr:rowOff>
    </xdr:to>
    <xdr:sp macro="" textlink="">
      <xdr:nvSpPr>
        <xdr:cNvPr id="124" name="フローチャート : 判断 123"/>
        <xdr:cNvSpPr/>
      </xdr:nvSpPr>
      <xdr:spPr>
        <a:xfrm>
          <a:off x="3746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54036</xdr:rowOff>
    </xdr:from>
    <xdr:ext cx="534377" cy="259045"/>
    <xdr:sp macro="" textlink="">
      <xdr:nvSpPr>
        <xdr:cNvPr id="125" name="テキスト ボックス 124"/>
        <xdr:cNvSpPr txBox="1"/>
      </xdr:nvSpPr>
      <xdr:spPr>
        <a:xfrm>
          <a:off x="3530111" y="99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71218</xdr:rowOff>
    </xdr:from>
    <xdr:to>
      <xdr:col>4</xdr:col>
      <xdr:colOff>155575</xdr:colOff>
      <xdr:row>56</xdr:row>
      <xdr:rowOff>161881</xdr:rowOff>
    </xdr:to>
    <xdr:cxnSp macro="">
      <xdr:nvCxnSpPr>
        <xdr:cNvPr id="126" name="直線コネクタ 125"/>
        <xdr:cNvCxnSpPr/>
      </xdr:nvCxnSpPr>
      <xdr:spPr>
        <a:xfrm flipV="1">
          <a:off x="2019300" y="9672418"/>
          <a:ext cx="889000" cy="9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137487</xdr:rowOff>
    </xdr:from>
    <xdr:to>
      <xdr:col>4</xdr:col>
      <xdr:colOff>206375</xdr:colOff>
      <xdr:row>58</xdr:row>
      <xdr:rowOff>67637</xdr:rowOff>
    </xdr:to>
    <xdr:sp macro="" textlink="">
      <xdr:nvSpPr>
        <xdr:cNvPr id="127" name="フローチャート : 判断 126"/>
        <xdr:cNvSpPr/>
      </xdr:nvSpPr>
      <xdr:spPr>
        <a:xfrm>
          <a:off x="2857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58764</xdr:rowOff>
    </xdr:from>
    <xdr:ext cx="534377" cy="259045"/>
    <xdr:sp macro="" textlink="">
      <xdr:nvSpPr>
        <xdr:cNvPr id="128" name="テキスト ボックス 127"/>
        <xdr:cNvSpPr txBox="1"/>
      </xdr:nvSpPr>
      <xdr:spPr>
        <a:xfrm>
          <a:off x="2641111" y="10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112905</xdr:rowOff>
    </xdr:from>
    <xdr:to>
      <xdr:col>2</xdr:col>
      <xdr:colOff>638175</xdr:colOff>
      <xdr:row>56</xdr:row>
      <xdr:rowOff>161881</xdr:rowOff>
    </xdr:to>
    <xdr:cxnSp macro="">
      <xdr:nvCxnSpPr>
        <xdr:cNvPr id="129" name="直線コネクタ 128"/>
        <xdr:cNvCxnSpPr/>
      </xdr:nvCxnSpPr>
      <xdr:spPr>
        <a:xfrm>
          <a:off x="1130300" y="9542655"/>
          <a:ext cx="889000" cy="22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47772</xdr:rowOff>
    </xdr:from>
    <xdr:to>
      <xdr:col>3</xdr:col>
      <xdr:colOff>3175</xdr:colOff>
      <xdr:row>56</xdr:row>
      <xdr:rowOff>149372</xdr:rowOff>
    </xdr:to>
    <xdr:sp macro="" textlink="">
      <xdr:nvSpPr>
        <xdr:cNvPr id="130" name="フローチャート : 判断 129"/>
        <xdr:cNvSpPr/>
      </xdr:nvSpPr>
      <xdr:spPr>
        <a:xfrm>
          <a:off x="1968500" y="964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165899</xdr:rowOff>
    </xdr:from>
    <xdr:ext cx="599010" cy="259045"/>
    <xdr:sp macro="" textlink="">
      <xdr:nvSpPr>
        <xdr:cNvPr id="131" name="テキスト ボックス 130"/>
        <xdr:cNvSpPr txBox="1"/>
      </xdr:nvSpPr>
      <xdr:spPr>
        <a:xfrm>
          <a:off x="1719794" y="942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117083</xdr:rowOff>
    </xdr:from>
    <xdr:to>
      <xdr:col>1</xdr:col>
      <xdr:colOff>485775</xdr:colOff>
      <xdr:row>58</xdr:row>
      <xdr:rowOff>47233</xdr:rowOff>
    </xdr:to>
    <xdr:sp macro="" textlink="">
      <xdr:nvSpPr>
        <xdr:cNvPr id="132" name="フローチャート : 判断 131"/>
        <xdr:cNvSpPr/>
      </xdr:nvSpPr>
      <xdr:spPr>
        <a:xfrm>
          <a:off x="1079500" y="98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38360</xdr:rowOff>
    </xdr:from>
    <xdr:ext cx="534377" cy="259045"/>
    <xdr:sp macro="" textlink="">
      <xdr:nvSpPr>
        <xdr:cNvPr id="133" name="テキスト ボックス 132"/>
        <xdr:cNvSpPr txBox="1"/>
      </xdr:nvSpPr>
      <xdr:spPr>
        <a:xfrm>
          <a:off x="863111" y="99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39176</xdr:rowOff>
    </xdr:from>
    <xdr:to>
      <xdr:col>6</xdr:col>
      <xdr:colOff>561975</xdr:colOff>
      <xdr:row>56</xdr:row>
      <xdr:rowOff>140776</xdr:rowOff>
    </xdr:to>
    <xdr:sp macro="" textlink="">
      <xdr:nvSpPr>
        <xdr:cNvPr id="139" name="円/楕円 138"/>
        <xdr:cNvSpPr/>
      </xdr:nvSpPr>
      <xdr:spPr>
        <a:xfrm>
          <a:off x="4584700" y="96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62053</xdr:rowOff>
    </xdr:from>
    <xdr:ext cx="599010" cy="259045"/>
    <xdr:sp macro="" textlink="">
      <xdr:nvSpPr>
        <xdr:cNvPr id="140" name="総務費該当値テキスト"/>
        <xdr:cNvSpPr txBox="1"/>
      </xdr:nvSpPr>
      <xdr:spPr>
        <a:xfrm>
          <a:off x="4686300" y="949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160,226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58101</xdr:rowOff>
    </xdr:from>
    <xdr:to>
      <xdr:col>5</xdr:col>
      <xdr:colOff>409575</xdr:colOff>
      <xdr:row>56</xdr:row>
      <xdr:rowOff>159701</xdr:rowOff>
    </xdr:to>
    <xdr:sp macro="" textlink="">
      <xdr:nvSpPr>
        <xdr:cNvPr id="141" name="円/楕円 140"/>
        <xdr:cNvSpPr/>
      </xdr:nvSpPr>
      <xdr:spPr>
        <a:xfrm>
          <a:off x="3746500" y="96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4778</xdr:rowOff>
    </xdr:from>
    <xdr:ext cx="599010" cy="259045"/>
    <xdr:sp macro="" textlink="">
      <xdr:nvSpPr>
        <xdr:cNvPr id="142" name="テキスト ボックス 141"/>
        <xdr:cNvSpPr txBox="1"/>
      </xdr:nvSpPr>
      <xdr:spPr>
        <a:xfrm>
          <a:off x="3497794" y="943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154,431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20418</xdr:rowOff>
    </xdr:from>
    <xdr:to>
      <xdr:col>4</xdr:col>
      <xdr:colOff>206375</xdr:colOff>
      <xdr:row>56</xdr:row>
      <xdr:rowOff>122018</xdr:rowOff>
    </xdr:to>
    <xdr:sp macro="" textlink="">
      <xdr:nvSpPr>
        <xdr:cNvPr id="143" name="円/楕円 142"/>
        <xdr:cNvSpPr/>
      </xdr:nvSpPr>
      <xdr:spPr>
        <a:xfrm>
          <a:off x="2857500" y="962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138545</xdr:rowOff>
    </xdr:from>
    <xdr:ext cx="599010" cy="259045"/>
    <xdr:sp macro="" textlink="">
      <xdr:nvSpPr>
        <xdr:cNvPr id="144" name="テキスト ボックス 143"/>
        <xdr:cNvSpPr txBox="1"/>
      </xdr:nvSpPr>
      <xdr:spPr>
        <a:xfrm>
          <a:off x="2608794" y="939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165,970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111081</xdr:rowOff>
    </xdr:from>
    <xdr:to>
      <xdr:col>3</xdr:col>
      <xdr:colOff>3175</xdr:colOff>
      <xdr:row>57</xdr:row>
      <xdr:rowOff>41231</xdr:rowOff>
    </xdr:to>
    <xdr:sp macro="" textlink="">
      <xdr:nvSpPr>
        <xdr:cNvPr id="145" name="円/楕円 144"/>
        <xdr:cNvSpPr/>
      </xdr:nvSpPr>
      <xdr:spPr>
        <a:xfrm>
          <a:off x="1968500" y="97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32358</xdr:rowOff>
    </xdr:from>
    <xdr:ext cx="599010" cy="259045"/>
    <xdr:sp macro="" textlink="">
      <xdr:nvSpPr>
        <xdr:cNvPr id="146" name="テキスト ボックス 145"/>
        <xdr:cNvSpPr txBox="1"/>
      </xdr:nvSpPr>
      <xdr:spPr>
        <a:xfrm>
          <a:off x="1719794" y="980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138,208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62105</xdr:rowOff>
    </xdr:from>
    <xdr:to>
      <xdr:col>1</xdr:col>
      <xdr:colOff>485775</xdr:colOff>
      <xdr:row>55</xdr:row>
      <xdr:rowOff>163705</xdr:rowOff>
    </xdr:to>
    <xdr:sp macro="" textlink="">
      <xdr:nvSpPr>
        <xdr:cNvPr id="147" name="円/楕円 146"/>
        <xdr:cNvSpPr/>
      </xdr:nvSpPr>
      <xdr:spPr>
        <a:xfrm>
          <a:off x="1079500" y="94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8782</xdr:rowOff>
    </xdr:from>
    <xdr:ext cx="599010" cy="259045"/>
    <xdr:sp macro="" textlink="">
      <xdr:nvSpPr>
        <xdr:cNvPr id="148" name="テキスト ボックス 147"/>
        <xdr:cNvSpPr txBox="1"/>
      </xdr:nvSpPr>
      <xdr:spPr>
        <a:xfrm>
          <a:off x="830794" y="926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11967</xdr:rowOff>
    </xdr:from>
    <xdr:to>
      <xdr:col>6</xdr:col>
      <xdr:colOff>511175</xdr:colOff>
      <xdr:row>71</xdr:row>
      <xdr:rowOff>115327</xdr:rowOff>
    </xdr:to>
    <xdr:cxnSp macro="">
      <xdr:nvCxnSpPr>
        <xdr:cNvPr id="180" name="直線コネクタ 179"/>
        <xdr:cNvCxnSpPr/>
      </xdr:nvCxnSpPr>
      <xdr:spPr>
        <a:xfrm flipV="1">
          <a:off x="3797300" y="12184917"/>
          <a:ext cx="838200" cy="10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151637</xdr:rowOff>
    </xdr:from>
    <xdr:ext cx="599010" cy="259045"/>
    <xdr:sp macro="" textlink="">
      <xdr:nvSpPr>
        <xdr:cNvPr id="181" name="民生費平均値テキスト"/>
        <xdr:cNvSpPr txBox="1"/>
      </xdr:nvSpPr>
      <xdr:spPr>
        <a:xfrm>
          <a:off x="4686300" y="13010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27936</xdr:rowOff>
    </xdr:from>
    <xdr:to>
      <xdr:col>5</xdr:col>
      <xdr:colOff>358775</xdr:colOff>
      <xdr:row>71</xdr:row>
      <xdr:rowOff>115327</xdr:rowOff>
    </xdr:to>
    <xdr:cxnSp macro="">
      <xdr:nvCxnSpPr>
        <xdr:cNvPr id="183" name="直線コネクタ 182"/>
        <xdr:cNvCxnSpPr/>
      </xdr:nvCxnSpPr>
      <xdr:spPr>
        <a:xfrm>
          <a:off x="2908300" y="12029436"/>
          <a:ext cx="889000" cy="2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4" name="フローチャート : 判断 183"/>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156078</xdr:rowOff>
    </xdr:from>
    <xdr:ext cx="599010" cy="259045"/>
    <xdr:sp macro="" textlink="">
      <xdr:nvSpPr>
        <xdr:cNvPr id="185" name="テキスト ボックス 184"/>
        <xdr:cNvSpPr txBox="1"/>
      </xdr:nvSpPr>
      <xdr:spPr>
        <a:xfrm>
          <a:off x="3497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27936</xdr:rowOff>
    </xdr:from>
    <xdr:to>
      <xdr:col>4</xdr:col>
      <xdr:colOff>155575</xdr:colOff>
      <xdr:row>72</xdr:row>
      <xdr:rowOff>66330</xdr:rowOff>
    </xdr:to>
    <xdr:cxnSp macro="">
      <xdr:nvCxnSpPr>
        <xdr:cNvPr id="186" name="直線コネクタ 185"/>
        <xdr:cNvCxnSpPr/>
      </xdr:nvCxnSpPr>
      <xdr:spPr>
        <a:xfrm flipV="1">
          <a:off x="2019300" y="12029436"/>
          <a:ext cx="889000" cy="38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87" name="フローチャート : 判断 186"/>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88" name="テキスト ボックス 187"/>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27784</xdr:rowOff>
    </xdr:from>
    <xdr:to>
      <xdr:col>2</xdr:col>
      <xdr:colOff>638175</xdr:colOff>
      <xdr:row>72</xdr:row>
      <xdr:rowOff>66330</xdr:rowOff>
    </xdr:to>
    <xdr:cxnSp macro="">
      <xdr:nvCxnSpPr>
        <xdr:cNvPr id="189" name="直線コネクタ 188"/>
        <xdr:cNvCxnSpPr/>
      </xdr:nvCxnSpPr>
      <xdr:spPr>
        <a:xfrm>
          <a:off x="1130300" y="12372184"/>
          <a:ext cx="889000" cy="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0" name="フローチャート : 判断 189"/>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xdr:rowOff>
    </xdr:from>
    <xdr:ext cx="599010" cy="259045"/>
    <xdr:sp macro="" textlink="">
      <xdr:nvSpPr>
        <xdr:cNvPr id="191" name="テキスト ボックス 190"/>
        <xdr:cNvSpPr txBox="1"/>
      </xdr:nvSpPr>
      <xdr:spPr>
        <a:xfrm>
          <a:off x="1719794" y="1320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2" name="フローチャート : 判断 191"/>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25047</xdr:rowOff>
    </xdr:from>
    <xdr:ext cx="599010" cy="259045"/>
    <xdr:sp macro="" textlink="">
      <xdr:nvSpPr>
        <xdr:cNvPr id="193" name="テキスト ボックス 192"/>
        <xdr:cNvSpPr txBox="1"/>
      </xdr:nvSpPr>
      <xdr:spPr>
        <a:xfrm>
          <a:off x="830794" y="1322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132617</xdr:rowOff>
    </xdr:from>
    <xdr:to>
      <xdr:col>6</xdr:col>
      <xdr:colOff>561975</xdr:colOff>
      <xdr:row>71</xdr:row>
      <xdr:rowOff>62767</xdr:rowOff>
    </xdr:to>
    <xdr:sp macro="" textlink="">
      <xdr:nvSpPr>
        <xdr:cNvPr id="199" name="円/楕円 198"/>
        <xdr:cNvSpPr/>
      </xdr:nvSpPr>
      <xdr:spPr>
        <a:xfrm>
          <a:off x="4584700" y="121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85644</xdr:rowOff>
    </xdr:from>
    <xdr:ext cx="599010" cy="259045"/>
    <xdr:sp macro="" textlink="">
      <xdr:nvSpPr>
        <xdr:cNvPr id="200" name="民生費該当値テキスト"/>
        <xdr:cNvSpPr txBox="1"/>
      </xdr:nvSpPr>
      <xdr:spPr>
        <a:xfrm>
          <a:off x="4686300" y="1208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223,984</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64527</xdr:rowOff>
    </xdr:from>
    <xdr:to>
      <xdr:col>5</xdr:col>
      <xdr:colOff>409575</xdr:colOff>
      <xdr:row>71</xdr:row>
      <xdr:rowOff>166127</xdr:rowOff>
    </xdr:to>
    <xdr:sp macro="" textlink="">
      <xdr:nvSpPr>
        <xdr:cNvPr id="201" name="円/楕円 200"/>
        <xdr:cNvSpPr/>
      </xdr:nvSpPr>
      <xdr:spPr>
        <a:xfrm>
          <a:off x="3746500" y="122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11204</xdr:rowOff>
    </xdr:from>
    <xdr:ext cx="599010" cy="259045"/>
    <xdr:sp macro="" textlink="">
      <xdr:nvSpPr>
        <xdr:cNvPr id="202" name="テキスト ボックス 201"/>
        <xdr:cNvSpPr txBox="1"/>
      </xdr:nvSpPr>
      <xdr:spPr>
        <a:xfrm>
          <a:off x="3497794" y="1201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214,489</a:t>
          </a:r>
          <a:endParaRPr kumimoji="1" lang="ja-JP" altLang="en-US" sz="1000" b="1">
            <a:solidFill>
              <a:srgbClr val="FF0000"/>
            </a:solidFill>
            <a:latin typeface="ＭＳ Ｐゴシック"/>
          </a:endParaRPr>
        </a:p>
      </xdr:txBody>
    </xdr:sp>
    <xdr:clientData/>
  </xdr:oneCellAnchor>
  <xdr:twoCellAnchor>
    <xdr:from>
      <xdr:col>4</xdr:col>
      <xdr:colOff>104775</xdr:colOff>
      <xdr:row>69</xdr:row>
      <xdr:rowOff>148586</xdr:rowOff>
    </xdr:from>
    <xdr:to>
      <xdr:col>4</xdr:col>
      <xdr:colOff>206375</xdr:colOff>
      <xdr:row>70</xdr:row>
      <xdr:rowOff>78736</xdr:rowOff>
    </xdr:to>
    <xdr:sp macro="" textlink="">
      <xdr:nvSpPr>
        <xdr:cNvPr id="203" name="円/楕円 202"/>
        <xdr:cNvSpPr/>
      </xdr:nvSpPr>
      <xdr:spPr>
        <a:xfrm>
          <a:off x="2857500" y="119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68</xdr:row>
      <xdr:rowOff>95263</xdr:rowOff>
    </xdr:from>
    <xdr:ext cx="599010" cy="259045"/>
    <xdr:sp macro="" textlink="">
      <xdr:nvSpPr>
        <xdr:cNvPr id="204" name="テキスト ボックス 203"/>
        <xdr:cNvSpPr txBox="1"/>
      </xdr:nvSpPr>
      <xdr:spPr>
        <a:xfrm>
          <a:off x="2608794" y="1175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238,267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15530</xdr:rowOff>
    </xdr:from>
    <xdr:to>
      <xdr:col>3</xdr:col>
      <xdr:colOff>3175</xdr:colOff>
      <xdr:row>72</xdr:row>
      <xdr:rowOff>117130</xdr:rowOff>
    </xdr:to>
    <xdr:sp macro="" textlink="">
      <xdr:nvSpPr>
        <xdr:cNvPr id="205" name="円/楕円 204"/>
        <xdr:cNvSpPr/>
      </xdr:nvSpPr>
      <xdr:spPr>
        <a:xfrm>
          <a:off x="1968500" y="123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133657</xdr:rowOff>
    </xdr:from>
    <xdr:ext cx="599010" cy="259045"/>
    <xdr:sp macro="" textlink="">
      <xdr:nvSpPr>
        <xdr:cNvPr id="206" name="テキスト ボックス 205"/>
        <xdr:cNvSpPr txBox="1"/>
      </xdr:nvSpPr>
      <xdr:spPr>
        <a:xfrm>
          <a:off x="1719794" y="1213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203,240</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148434</xdr:rowOff>
    </xdr:from>
    <xdr:to>
      <xdr:col>1</xdr:col>
      <xdr:colOff>485775</xdr:colOff>
      <xdr:row>72</xdr:row>
      <xdr:rowOff>78584</xdr:rowOff>
    </xdr:to>
    <xdr:sp macro="" textlink="">
      <xdr:nvSpPr>
        <xdr:cNvPr id="207" name="円/楕円 206"/>
        <xdr:cNvSpPr/>
      </xdr:nvSpPr>
      <xdr:spPr>
        <a:xfrm>
          <a:off x="1079500" y="1232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95111</xdr:rowOff>
    </xdr:from>
    <xdr:ext cx="599010" cy="259045"/>
    <xdr:sp macro="" textlink="">
      <xdr:nvSpPr>
        <xdr:cNvPr id="208" name="テキスト ボックス 207"/>
        <xdr:cNvSpPr txBox="1"/>
      </xdr:nvSpPr>
      <xdr:spPr>
        <a:xfrm>
          <a:off x="830794" y="1209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33686</xdr:rowOff>
    </xdr:from>
    <xdr:to>
      <xdr:col>6</xdr:col>
      <xdr:colOff>511175</xdr:colOff>
      <xdr:row>94</xdr:row>
      <xdr:rowOff>62471</xdr:rowOff>
    </xdr:to>
    <xdr:cxnSp macro="">
      <xdr:nvCxnSpPr>
        <xdr:cNvPr id="241" name="直線コネクタ 240"/>
        <xdr:cNvCxnSpPr/>
      </xdr:nvCxnSpPr>
      <xdr:spPr>
        <a:xfrm>
          <a:off x="3797300" y="16149986"/>
          <a:ext cx="8382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23467</xdr:rowOff>
    </xdr:from>
    <xdr:to>
      <xdr:col>5</xdr:col>
      <xdr:colOff>358775</xdr:colOff>
      <xdr:row>94</xdr:row>
      <xdr:rowOff>33686</xdr:rowOff>
    </xdr:to>
    <xdr:cxnSp macro="">
      <xdr:nvCxnSpPr>
        <xdr:cNvPr id="244" name="直線コネクタ 243"/>
        <xdr:cNvCxnSpPr/>
      </xdr:nvCxnSpPr>
      <xdr:spPr>
        <a:xfrm>
          <a:off x="2908300" y="16139767"/>
          <a:ext cx="889000" cy="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36246</xdr:rowOff>
    </xdr:from>
    <xdr:to>
      <xdr:col>5</xdr:col>
      <xdr:colOff>409575</xdr:colOff>
      <xdr:row>97</xdr:row>
      <xdr:rowOff>137846</xdr:rowOff>
    </xdr:to>
    <xdr:sp macro="" textlink="">
      <xdr:nvSpPr>
        <xdr:cNvPr id="245" name="フローチャート : 判断 244"/>
        <xdr:cNvSpPr/>
      </xdr:nvSpPr>
      <xdr:spPr>
        <a:xfrm>
          <a:off x="3746500" y="1666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128973</xdr:rowOff>
    </xdr:from>
    <xdr:ext cx="534377" cy="259045"/>
    <xdr:sp macro="" textlink="">
      <xdr:nvSpPr>
        <xdr:cNvPr id="246" name="テキスト ボックス 245"/>
        <xdr:cNvSpPr txBox="1"/>
      </xdr:nvSpPr>
      <xdr:spPr>
        <a:xfrm>
          <a:off x="3530111" y="167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166712</xdr:rowOff>
    </xdr:from>
    <xdr:to>
      <xdr:col>4</xdr:col>
      <xdr:colOff>155575</xdr:colOff>
      <xdr:row>94</xdr:row>
      <xdr:rowOff>23467</xdr:rowOff>
    </xdr:to>
    <xdr:cxnSp macro="">
      <xdr:nvCxnSpPr>
        <xdr:cNvPr id="247" name="直線コネクタ 246"/>
        <xdr:cNvCxnSpPr/>
      </xdr:nvCxnSpPr>
      <xdr:spPr>
        <a:xfrm>
          <a:off x="2019300" y="15940112"/>
          <a:ext cx="889000" cy="19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21006</xdr:rowOff>
    </xdr:from>
    <xdr:to>
      <xdr:col>4</xdr:col>
      <xdr:colOff>206375</xdr:colOff>
      <xdr:row>97</xdr:row>
      <xdr:rowOff>122606</xdr:rowOff>
    </xdr:to>
    <xdr:sp macro="" textlink="">
      <xdr:nvSpPr>
        <xdr:cNvPr id="248" name="フローチャート : 判断 247"/>
        <xdr:cNvSpPr/>
      </xdr:nvSpPr>
      <xdr:spPr>
        <a:xfrm>
          <a:off x="2857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113733</xdr:rowOff>
    </xdr:from>
    <xdr:ext cx="534377" cy="259045"/>
    <xdr:sp macro="" textlink="">
      <xdr:nvSpPr>
        <xdr:cNvPr id="249" name="テキスト ボックス 248"/>
        <xdr:cNvSpPr txBox="1"/>
      </xdr:nvSpPr>
      <xdr:spPr>
        <a:xfrm>
          <a:off x="2641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6617</xdr:rowOff>
    </xdr:from>
    <xdr:to>
      <xdr:col>2</xdr:col>
      <xdr:colOff>638175</xdr:colOff>
      <xdr:row>92</xdr:row>
      <xdr:rowOff>166712</xdr:rowOff>
    </xdr:to>
    <xdr:cxnSp macro="">
      <xdr:nvCxnSpPr>
        <xdr:cNvPr id="250" name="直線コネクタ 249"/>
        <xdr:cNvCxnSpPr/>
      </xdr:nvCxnSpPr>
      <xdr:spPr>
        <a:xfrm>
          <a:off x="1130300" y="15608567"/>
          <a:ext cx="889000" cy="33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37361</xdr:rowOff>
    </xdr:from>
    <xdr:to>
      <xdr:col>3</xdr:col>
      <xdr:colOff>3175</xdr:colOff>
      <xdr:row>97</xdr:row>
      <xdr:rowOff>138961</xdr:rowOff>
    </xdr:to>
    <xdr:sp macro="" textlink="">
      <xdr:nvSpPr>
        <xdr:cNvPr id="251" name="フローチャート : 判断 250"/>
        <xdr:cNvSpPr/>
      </xdr:nvSpPr>
      <xdr:spPr>
        <a:xfrm>
          <a:off x="1968500" y="166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130088</xdr:rowOff>
    </xdr:from>
    <xdr:ext cx="534377" cy="259045"/>
    <xdr:sp macro="" textlink="">
      <xdr:nvSpPr>
        <xdr:cNvPr id="252" name="テキスト ボックス 251"/>
        <xdr:cNvSpPr txBox="1"/>
      </xdr:nvSpPr>
      <xdr:spPr>
        <a:xfrm>
          <a:off x="1752111" y="167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24721</xdr:rowOff>
    </xdr:from>
    <xdr:to>
      <xdr:col>1</xdr:col>
      <xdr:colOff>485775</xdr:colOff>
      <xdr:row>97</xdr:row>
      <xdr:rowOff>126321</xdr:rowOff>
    </xdr:to>
    <xdr:sp macro="" textlink="">
      <xdr:nvSpPr>
        <xdr:cNvPr id="253" name="フローチャート : 判断 252"/>
        <xdr:cNvSpPr/>
      </xdr:nvSpPr>
      <xdr:spPr>
        <a:xfrm>
          <a:off x="1079500" y="1665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117448</xdr:rowOff>
    </xdr:from>
    <xdr:ext cx="534377" cy="259045"/>
    <xdr:sp macro="" textlink="">
      <xdr:nvSpPr>
        <xdr:cNvPr id="254" name="テキスト ボックス 253"/>
        <xdr:cNvSpPr txBox="1"/>
      </xdr:nvSpPr>
      <xdr:spPr>
        <a:xfrm>
          <a:off x="863111" y="1674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11671</xdr:rowOff>
    </xdr:from>
    <xdr:to>
      <xdr:col>6</xdr:col>
      <xdr:colOff>561975</xdr:colOff>
      <xdr:row>94</xdr:row>
      <xdr:rowOff>113271</xdr:rowOff>
    </xdr:to>
    <xdr:sp macro="" textlink="">
      <xdr:nvSpPr>
        <xdr:cNvPr id="260" name="円/楕円 259"/>
        <xdr:cNvSpPr/>
      </xdr:nvSpPr>
      <xdr:spPr>
        <a:xfrm>
          <a:off x="4584700" y="161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34548</xdr:rowOff>
    </xdr:from>
    <xdr:ext cx="534377" cy="259045"/>
    <xdr:sp macro="" textlink="">
      <xdr:nvSpPr>
        <xdr:cNvPr id="261" name="衛生費該当値テキスト"/>
        <xdr:cNvSpPr txBox="1"/>
      </xdr:nvSpPr>
      <xdr:spPr>
        <a:xfrm>
          <a:off x="4686300" y="1597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98,108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154336</xdr:rowOff>
    </xdr:from>
    <xdr:to>
      <xdr:col>5</xdr:col>
      <xdr:colOff>409575</xdr:colOff>
      <xdr:row>94</xdr:row>
      <xdr:rowOff>84486</xdr:rowOff>
    </xdr:to>
    <xdr:sp macro="" textlink="">
      <xdr:nvSpPr>
        <xdr:cNvPr id="262" name="円/楕円 261"/>
        <xdr:cNvSpPr/>
      </xdr:nvSpPr>
      <xdr:spPr>
        <a:xfrm>
          <a:off x="3746500" y="1609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101013</xdr:rowOff>
    </xdr:from>
    <xdr:ext cx="599010" cy="259045"/>
    <xdr:sp macro="" textlink="">
      <xdr:nvSpPr>
        <xdr:cNvPr id="263" name="テキスト ボックス 262"/>
        <xdr:cNvSpPr txBox="1"/>
      </xdr:nvSpPr>
      <xdr:spPr>
        <a:xfrm>
          <a:off x="3497794" y="1587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101,130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144117</xdr:rowOff>
    </xdr:from>
    <xdr:to>
      <xdr:col>4</xdr:col>
      <xdr:colOff>206375</xdr:colOff>
      <xdr:row>94</xdr:row>
      <xdr:rowOff>74267</xdr:rowOff>
    </xdr:to>
    <xdr:sp macro="" textlink="">
      <xdr:nvSpPr>
        <xdr:cNvPr id="264" name="円/楕円 263"/>
        <xdr:cNvSpPr/>
      </xdr:nvSpPr>
      <xdr:spPr>
        <a:xfrm>
          <a:off x="2857500" y="160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90794</xdr:rowOff>
    </xdr:from>
    <xdr:ext cx="599010" cy="259045"/>
    <xdr:sp macro="" textlink="">
      <xdr:nvSpPr>
        <xdr:cNvPr id="265" name="テキスト ボックス 264"/>
        <xdr:cNvSpPr txBox="1"/>
      </xdr:nvSpPr>
      <xdr:spPr>
        <a:xfrm>
          <a:off x="2608794" y="1586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102,203</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115912</xdr:rowOff>
    </xdr:from>
    <xdr:to>
      <xdr:col>3</xdr:col>
      <xdr:colOff>3175</xdr:colOff>
      <xdr:row>93</xdr:row>
      <xdr:rowOff>46062</xdr:rowOff>
    </xdr:to>
    <xdr:sp macro="" textlink="">
      <xdr:nvSpPr>
        <xdr:cNvPr id="266" name="円/楕円 265"/>
        <xdr:cNvSpPr/>
      </xdr:nvSpPr>
      <xdr:spPr>
        <a:xfrm>
          <a:off x="1968500" y="158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62589</xdr:rowOff>
    </xdr:from>
    <xdr:ext cx="599010" cy="259045"/>
    <xdr:sp macro="" textlink="">
      <xdr:nvSpPr>
        <xdr:cNvPr id="267" name="テキスト ボックス 266"/>
        <xdr:cNvSpPr txBox="1"/>
      </xdr:nvSpPr>
      <xdr:spPr>
        <a:xfrm>
          <a:off x="1719794" y="1566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123,164</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127267</xdr:rowOff>
    </xdr:from>
    <xdr:to>
      <xdr:col>1</xdr:col>
      <xdr:colOff>485775</xdr:colOff>
      <xdr:row>91</xdr:row>
      <xdr:rowOff>57417</xdr:rowOff>
    </xdr:to>
    <xdr:sp macro="" textlink="">
      <xdr:nvSpPr>
        <xdr:cNvPr id="268" name="円/楕円 267"/>
        <xdr:cNvSpPr/>
      </xdr:nvSpPr>
      <xdr:spPr>
        <a:xfrm>
          <a:off x="1079500" y="1555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73944</xdr:rowOff>
    </xdr:from>
    <xdr:ext cx="599010" cy="259045"/>
    <xdr:sp macro="" textlink="">
      <xdr:nvSpPr>
        <xdr:cNvPr id="269" name="テキスト ボックス 268"/>
        <xdr:cNvSpPr txBox="1"/>
      </xdr:nvSpPr>
      <xdr:spPr>
        <a:xfrm>
          <a:off x="830794" y="1533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145578</xdr:rowOff>
    </xdr:from>
    <xdr:to>
      <xdr:col>15</xdr:col>
      <xdr:colOff>180975</xdr:colOff>
      <xdr:row>35</xdr:row>
      <xdr:rowOff>63935</xdr:rowOff>
    </xdr:to>
    <xdr:cxnSp macro="">
      <xdr:nvCxnSpPr>
        <xdr:cNvPr id="300" name="直線コネクタ 299"/>
        <xdr:cNvCxnSpPr/>
      </xdr:nvCxnSpPr>
      <xdr:spPr>
        <a:xfrm flipV="1">
          <a:off x="9639300" y="5631978"/>
          <a:ext cx="8382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125783</xdr:rowOff>
    </xdr:from>
    <xdr:ext cx="378565" cy="259045"/>
    <xdr:sp macro="" textlink="">
      <xdr:nvSpPr>
        <xdr:cNvPr id="301" name="労働費平均値テキスト"/>
        <xdr:cNvSpPr txBox="1"/>
      </xdr:nvSpPr>
      <xdr:spPr>
        <a:xfrm>
          <a:off x="10528300" y="6469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17889</xdr:rowOff>
    </xdr:from>
    <xdr:to>
      <xdr:col>14</xdr:col>
      <xdr:colOff>28575</xdr:colOff>
      <xdr:row>35</xdr:row>
      <xdr:rowOff>63935</xdr:rowOff>
    </xdr:to>
    <xdr:cxnSp macro="">
      <xdr:nvCxnSpPr>
        <xdr:cNvPr id="303" name="直線コネクタ 302"/>
        <xdr:cNvCxnSpPr/>
      </xdr:nvCxnSpPr>
      <xdr:spPr>
        <a:xfrm>
          <a:off x="8750300" y="5847189"/>
          <a:ext cx="889000" cy="21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4" name="フローチャート : 判断 303"/>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29771</xdr:rowOff>
    </xdr:from>
    <xdr:ext cx="469744" cy="259045"/>
    <xdr:sp macro="" textlink="">
      <xdr:nvSpPr>
        <xdr:cNvPr id="305" name="テキスト ボックス 304"/>
        <xdr:cNvSpPr txBox="1"/>
      </xdr:nvSpPr>
      <xdr:spPr>
        <a:xfrm>
          <a:off x="9404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26053</xdr:rowOff>
    </xdr:from>
    <xdr:to>
      <xdr:col>12</xdr:col>
      <xdr:colOff>511175</xdr:colOff>
      <xdr:row>34</xdr:row>
      <xdr:rowOff>17889</xdr:rowOff>
    </xdr:to>
    <xdr:cxnSp macro="">
      <xdr:nvCxnSpPr>
        <xdr:cNvPr id="306" name="直線コネクタ 305"/>
        <xdr:cNvCxnSpPr/>
      </xdr:nvCxnSpPr>
      <xdr:spPr>
        <a:xfrm>
          <a:off x="7861300" y="568390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7" name="フローチャート : 判断 306"/>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66674</xdr:rowOff>
    </xdr:from>
    <xdr:ext cx="469744" cy="259045"/>
    <xdr:sp macro="" textlink="">
      <xdr:nvSpPr>
        <xdr:cNvPr id="308" name="テキスト ボックス 307"/>
        <xdr:cNvSpPr txBox="1"/>
      </xdr:nvSpPr>
      <xdr:spPr>
        <a:xfrm>
          <a:off x="8515427"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26053</xdr:rowOff>
    </xdr:from>
    <xdr:to>
      <xdr:col>11</xdr:col>
      <xdr:colOff>307975</xdr:colOff>
      <xdr:row>39</xdr:row>
      <xdr:rowOff>97899</xdr:rowOff>
    </xdr:to>
    <xdr:cxnSp macro="">
      <xdr:nvCxnSpPr>
        <xdr:cNvPr id="309" name="直線コネクタ 308"/>
        <xdr:cNvCxnSpPr/>
      </xdr:nvCxnSpPr>
      <xdr:spPr>
        <a:xfrm flipV="1">
          <a:off x="6972300" y="5683903"/>
          <a:ext cx="889000" cy="1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0" name="フローチャート : 判断 309"/>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110434</xdr:rowOff>
    </xdr:from>
    <xdr:ext cx="469744" cy="259045"/>
    <xdr:sp macro="" textlink="">
      <xdr:nvSpPr>
        <xdr:cNvPr id="311" name="テキスト ボックス 310"/>
        <xdr:cNvSpPr txBox="1"/>
      </xdr:nvSpPr>
      <xdr:spPr>
        <a:xfrm>
          <a:off x="7626427" y="59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2" name="フローチャート : 判断 311"/>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3" name="テキスト ボックス 312"/>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94778</xdr:rowOff>
    </xdr:from>
    <xdr:to>
      <xdr:col>15</xdr:col>
      <xdr:colOff>231775</xdr:colOff>
      <xdr:row>33</xdr:row>
      <xdr:rowOff>24928</xdr:rowOff>
    </xdr:to>
    <xdr:sp macro="" textlink="">
      <xdr:nvSpPr>
        <xdr:cNvPr id="319" name="円/楕円 318"/>
        <xdr:cNvSpPr/>
      </xdr:nvSpPr>
      <xdr:spPr>
        <a:xfrm>
          <a:off x="10426700" y="55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117655</xdr:rowOff>
    </xdr:from>
    <xdr:ext cx="469744" cy="259045"/>
    <xdr:sp macro="" textlink="">
      <xdr:nvSpPr>
        <xdr:cNvPr id="320" name="労働費該当値テキスト"/>
        <xdr:cNvSpPr txBox="1"/>
      </xdr:nvSpPr>
      <xdr:spPr>
        <a:xfrm>
          <a:off x="10528300" y="54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13135</xdr:rowOff>
    </xdr:from>
    <xdr:to>
      <xdr:col>14</xdr:col>
      <xdr:colOff>79375</xdr:colOff>
      <xdr:row>35</xdr:row>
      <xdr:rowOff>114735</xdr:rowOff>
    </xdr:to>
    <xdr:sp macro="" textlink="">
      <xdr:nvSpPr>
        <xdr:cNvPr id="321" name="円/楕円 320"/>
        <xdr:cNvSpPr/>
      </xdr:nvSpPr>
      <xdr:spPr>
        <a:xfrm>
          <a:off x="9588500" y="60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131262</xdr:rowOff>
    </xdr:from>
    <xdr:ext cx="469744" cy="259045"/>
    <xdr:sp macro="" textlink="">
      <xdr:nvSpPr>
        <xdr:cNvPr id="322" name="テキスト ボックス 321"/>
        <xdr:cNvSpPr txBox="1"/>
      </xdr:nvSpPr>
      <xdr:spPr>
        <a:xfrm>
          <a:off x="9404427" y="57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138539</xdr:rowOff>
    </xdr:from>
    <xdr:to>
      <xdr:col>12</xdr:col>
      <xdr:colOff>561975</xdr:colOff>
      <xdr:row>34</xdr:row>
      <xdr:rowOff>68689</xdr:rowOff>
    </xdr:to>
    <xdr:sp macro="" textlink="">
      <xdr:nvSpPr>
        <xdr:cNvPr id="323" name="円/楕円 322"/>
        <xdr:cNvSpPr/>
      </xdr:nvSpPr>
      <xdr:spPr>
        <a:xfrm>
          <a:off x="8699500" y="57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85216</xdr:rowOff>
    </xdr:from>
    <xdr:ext cx="469744" cy="259045"/>
    <xdr:sp macro="" textlink="">
      <xdr:nvSpPr>
        <xdr:cNvPr id="324" name="テキスト ボックス 323"/>
        <xdr:cNvSpPr txBox="1"/>
      </xdr:nvSpPr>
      <xdr:spPr>
        <a:xfrm>
          <a:off x="8515427" y="557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146703</xdr:rowOff>
    </xdr:from>
    <xdr:to>
      <xdr:col>11</xdr:col>
      <xdr:colOff>358775</xdr:colOff>
      <xdr:row>33</xdr:row>
      <xdr:rowOff>76853</xdr:rowOff>
    </xdr:to>
    <xdr:sp macro="" textlink="">
      <xdr:nvSpPr>
        <xdr:cNvPr id="325" name="円/楕円 324"/>
        <xdr:cNvSpPr/>
      </xdr:nvSpPr>
      <xdr:spPr>
        <a:xfrm>
          <a:off x="7810500" y="56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93380</xdr:rowOff>
    </xdr:from>
    <xdr:ext cx="469744" cy="259045"/>
    <xdr:sp macro="" textlink="">
      <xdr:nvSpPr>
        <xdr:cNvPr id="326" name="テキスト ボックス 325"/>
        <xdr:cNvSpPr txBox="1"/>
      </xdr:nvSpPr>
      <xdr:spPr>
        <a:xfrm>
          <a:off x="7626427" y="54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47099</xdr:rowOff>
    </xdr:from>
    <xdr:to>
      <xdr:col>10</xdr:col>
      <xdr:colOff>155575</xdr:colOff>
      <xdr:row>39</xdr:row>
      <xdr:rowOff>148699</xdr:rowOff>
    </xdr:to>
    <xdr:sp macro="" textlink="">
      <xdr:nvSpPr>
        <xdr:cNvPr id="327" name="円/楕円 326"/>
        <xdr:cNvSpPr/>
      </xdr:nvSpPr>
      <xdr:spPr>
        <a:xfrm>
          <a:off x="6921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139826</xdr:rowOff>
    </xdr:from>
    <xdr:ext cx="249299" cy="259045"/>
    <xdr:sp macro="" textlink="">
      <xdr:nvSpPr>
        <xdr:cNvPr id="328" name="テキスト ボックス 327"/>
        <xdr:cNvSpPr txBox="1"/>
      </xdr:nvSpPr>
      <xdr:spPr>
        <a:xfrm>
          <a:off x="6847649"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93352</xdr:rowOff>
    </xdr:from>
    <xdr:to>
      <xdr:col>15</xdr:col>
      <xdr:colOff>180975</xdr:colOff>
      <xdr:row>55</xdr:row>
      <xdr:rowOff>136306</xdr:rowOff>
    </xdr:to>
    <xdr:cxnSp macro="">
      <xdr:nvCxnSpPr>
        <xdr:cNvPr id="353" name="直線コネクタ 352"/>
        <xdr:cNvCxnSpPr/>
      </xdr:nvCxnSpPr>
      <xdr:spPr>
        <a:xfrm>
          <a:off x="9639300" y="9523102"/>
          <a:ext cx="8382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4"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144900</xdr:rowOff>
    </xdr:from>
    <xdr:to>
      <xdr:col>14</xdr:col>
      <xdr:colOff>28575</xdr:colOff>
      <xdr:row>55</xdr:row>
      <xdr:rowOff>93352</xdr:rowOff>
    </xdr:to>
    <xdr:cxnSp macro="">
      <xdr:nvCxnSpPr>
        <xdr:cNvPr id="356" name="直線コネクタ 355"/>
        <xdr:cNvCxnSpPr/>
      </xdr:nvCxnSpPr>
      <xdr:spPr>
        <a:xfrm>
          <a:off x="8750300" y="9403200"/>
          <a:ext cx="889000" cy="11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14125</xdr:rowOff>
    </xdr:from>
    <xdr:to>
      <xdr:col>14</xdr:col>
      <xdr:colOff>79375</xdr:colOff>
      <xdr:row>57</xdr:row>
      <xdr:rowOff>115725</xdr:rowOff>
    </xdr:to>
    <xdr:sp macro="" textlink="">
      <xdr:nvSpPr>
        <xdr:cNvPr id="357" name="フローチャート : 判断 356"/>
        <xdr:cNvSpPr/>
      </xdr:nvSpPr>
      <xdr:spPr>
        <a:xfrm>
          <a:off x="9588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106852</xdr:rowOff>
    </xdr:from>
    <xdr:ext cx="534377" cy="259045"/>
    <xdr:sp macro="" textlink="">
      <xdr:nvSpPr>
        <xdr:cNvPr id="358" name="テキスト ボックス 357"/>
        <xdr:cNvSpPr txBox="1"/>
      </xdr:nvSpPr>
      <xdr:spPr>
        <a:xfrm>
          <a:off x="9372111" y="987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144900</xdr:rowOff>
    </xdr:from>
    <xdr:to>
      <xdr:col>12</xdr:col>
      <xdr:colOff>511175</xdr:colOff>
      <xdr:row>56</xdr:row>
      <xdr:rowOff>23285</xdr:rowOff>
    </xdr:to>
    <xdr:cxnSp macro="">
      <xdr:nvCxnSpPr>
        <xdr:cNvPr id="359" name="直線コネクタ 358"/>
        <xdr:cNvCxnSpPr/>
      </xdr:nvCxnSpPr>
      <xdr:spPr>
        <a:xfrm flipV="1">
          <a:off x="7861300" y="9403200"/>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16571</xdr:rowOff>
    </xdr:from>
    <xdr:to>
      <xdr:col>12</xdr:col>
      <xdr:colOff>561975</xdr:colOff>
      <xdr:row>57</xdr:row>
      <xdr:rowOff>118171</xdr:rowOff>
    </xdr:to>
    <xdr:sp macro="" textlink="">
      <xdr:nvSpPr>
        <xdr:cNvPr id="360" name="フローチャート : 判断 359"/>
        <xdr:cNvSpPr/>
      </xdr:nvSpPr>
      <xdr:spPr>
        <a:xfrm>
          <a:off x="8699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109298</xdr:rowOff>
    </xdr:from>
    <xdr:ext cx="534377" cy="259045"/>
    <xdr:sp macro="" textlink="">
      <xdr:nvSpPr>
        <xdr:cNvPr id="361" name="テキスト ボックス 360"/>
        <xdr:cNvSpPr txBox="1"/>
      </xdr:nvSpPr>
      <xdr:spPr>
        <a:xfrm>
          <a:off x="8483111" y="988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37327</xdr:rowOff>
    </xdr:from>
    <xdr:to>
      <xdr:col>11</xdr:col>
      <xdr:colOff>307975</xdr:colOff>
      <xdr:row>56</xdr:row>
      <xdr:rowOff>23285</xdr:rowOff>
    </xdr:to>
    <xdr:cxnSp macro="">
      <xdr:nvCxnSpPr>
        <xdr:cNvPr id="362" name="直線コネクタ 361"/>
        <xdr:cNvCxnSpPr/>
      </xdr:nvCxnSpPr>
      <xdr:spPr>
        <a:xfrm>
          <a:off x="6972300" y="9467077"/>
          <a:ext cx="889000" cy="15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9839</xdr:rowOff>
    </xdr:from>
    <xdr:to>
      <xdr:col>11</xdr:col>
      <xdr:colOff>358775</xdr:colOff>
      <xdr:row>57</xdr:row>
      <xdr:rowOff>111439</xdr:rowOff>
    </xdr:to>
    <xdr:sp macro="" textlink="">
      <xdr:nvSpPr>
        <xdr:cNvPr id="363" name="フローチャート : 判断 362"/>
        <xdr:cNvSpPr/>
      </xdr:nvSpPr>
      <xdr:spPr>
        <a:xfrm>
          <a:off x="7810500" y="97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102566</xdr:rowOff>
    </xdr:from>
    <xdr:ext cx="534377" cy="259045"/>
    <xdr:sp macro="" textlink="">
      <xdr:nvSpPr>
        <xdr:cNvPr id="364" name="テキスト ボックス 363"/>
        <xdr:cNvSpPr txBox="1"/>
      </xdr:nvSpPr>
      <xdr:spPr>
        <a:xfrm>
          <a:off x="7594111" y="987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28858</xdr:rowOff>
    </xdr:from>
    <xdr:to>
      <xdr:col>10</xdr:col>
      <xdr:colOff>155575</xdr:colOff>
      <xdr:row>57</xdr:row>
      <xdr:rowOff>130458</xdr:rowOff>
    </xdr:to>
    <xdr:sp macro="" textlink="">
      <xdr:nvSpPr>
        <xdr:cNvPr id="365" name="フローチャート : 判断 364"/>
        <xdr:cNvSpPr/>
      </xdr:nvSpPr>
      <xdr:spPr>
        <a:xfrm>
          <a:off x="6921500" y="98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121585</xdr:rowOff>
    </xdr:from>
    <xdr:ext cx="534377" cy="259045"/>
    <xdr:sp macro="" textlink="">
      <xdr:nvSpPr>
        <xdr:cNvPr id="366" name="テキスト ボックス 365"/>
        <xdr:cNvSpPr txBox="1"/>
      </xdr:nvSpPr>
      <xdr:spPr>
        <a:xfrm>
          <a:off x="6705111" y="989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85506</xdr:rowOff>
    </xdr:from>
    <xdr:to>
      <xdr:col>15</xdr:col>
      <xdr:colOff>231775</xdr:colOff>
      <xdr:row>56</xdr:row>
      <xdr:rowOff>15656</xdr:rowOff>
    </xdr:to>
    <xdr:sp macro="" textlink="">
      <xdr:nvSpPr>
        <xdr:cNvPr id="372" name="円/楕円 371"/>
        <xdr:cNvSpPr/>
      </xdr:nvSpPr>
      <xdr:spPr>
        <a:xfrm>
          <a:off x="10426700" y="951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108383</xdr:rowOff>
    </xdr:from>
    <xdr:ext cx="534377" cy="259045"/>
    <xdr:sp macro="" textlink="">
      <xdr:nvSpPr>
        <xdr:cNvPr id="373" name="農林水産業費該当値テキスト"/>
        <xdr:cNvSpPr txBox="1"/>
      </xdr:nvSpPr>
      <xdr:spPr>
        <a:xfrm>
          <a:off x="10528300" y="93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70,594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42552</xdr:rowOff>
    </xdr:from>
    <xdr:to>
      <xdr:col>14</xdr:col>
      <xdr:colOff>79375</xdr:colOff>
      <xdr:row>55</xdr:row>
      <xdr:rowOff>144152</xdr:rowOff>
    </xdr:to>
    <xdr:sp macro="" textlink="">
      <xdr:nvSpPr>
        <xdr:cNvPr id="374" name="円/楕円 373"/>
        <xdr:cNvSpPr/>
      </xdr:nvSpPr>
      <xdr:spPr>
        <a:xfrm>
          <a:off x="9588500" y="94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160679</xdr:rowOff>
    </xdr:from>
    <xdr:ext cx="534377" cy="259045"/>
    <xdr:sp macro="" textlink="">
      <xdr:nvSpPr>
        <xdr:cNvPr id="375" name="テキスト ボックス 374"/>
        <xdr:cNvSpPr txBox="1"/>
      </xdr:nvSpPr>
      <xdr:spPr>
        <a:xfrm>
          <a:off x="9372111" y="924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78,110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94100</xdr:rowOff>
    </xdr:from>
    <xdr:to>
      <xdr:col>12</xdr:col>
      <xdr:colOff>561975</xdr:colOff>
      <xdr:row>55</xdr:row>
      <xdr:rowOff>24250</xdr:rowOff>
    </xdr:to>
    <xdr:sp macro="" textlink="">
      <xdr:nvSpPr>
        <xdr:cNvPr id="376" name="円/楕円 375"/>
        <xdr:cNvSpPr/>
      </xdr:nvSpPr>
      <xdr:spPr>
        <a:xfrm>
          <a:off x="8699500" y="93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40777</xdr:rowOff>
    </xdr:from>
    <xdr:ext cx="534377" cy="259045"/>
    <xdr:sp macro="" textlink="">
      <xdr:nvSpPr>
        <xdr:cNvPr id="377" name="テキスト ボックス 376"/>
        <xdr:cNvSpPr txBox="1"/>
      </xdr:nvSpPr>
      <xdr:spPr>
        <a:xfrm>
          <a:off x="8483111" y="91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99,090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143935</xdr:rowOff>
    </xdr:from>
    <xdr:to>
      <xdr:col>11</xdr:col>
      <xdr:colOff>358775</xdr:colOff>
      <xdr:row>56</xdr:row>
      <xdr:rowOff>74085</xdr:rowOff>
    </xdr:to>
    <xdr:sp macro="" textlink="">
      <xdr:nvSpPr>
        <xdr:cNvPr id="378" name="円/楕円 377"/>
        <xdr:cNvSpPr/>
      </xdr:nvSpPr>
      <xdr:spPr>
        <a:xfrm>
          <a:off x="7810500" y="95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90612</xdr:rowOff>
    </xdr:from>
    <xdr:ext cx="534377" cy="259045"/>
    <xdr:sp macro="" textlink="">
      <xdr:nvSpPr>
        <xdr:cNvPr id="379" name="テキスト ボックス 378"/>
        <xdr:cNvSpPr txBox="1"/>
      </xdr:nvSpPr>
      <xdr:spPr>
        <a:xfrm>
          <a:off x="7594111" y="934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157977</xdr:rowOff>
    </xdr:from>
    <xdr:to>
      <xdr:col>10</xdr:col>
      <xdr:colOff>155575</xdr:colOff>
      <xdr:row>55</xdr:row>
      <xdr:rowOff>88127</xdr:rowOff>
    </xdr:to>
    <xdr:sp macro="" textlink="">
      <xdr:nvSpPr>
        <xdr:cNvPr id="380" name="円/楕円 379"/>
        <xdr:cNvSpPr/>
      </xdr:nvSpPr>
      <xdr:spPr>
        <a:xfrm>
          <a:off x="6921500" y="941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104654</xdr:rowOff>
    </xdr:from>
    <xdr:ext cx="534377" cy="259045"/>
    <xdr:sp macro="" textlink="">
      <xdr:nvSpPr>
        <xdr:cNvPr id="381" name="テキスト ボックス 380"/>
        <xdr:cNvSpPr txBox="1"/>
      </xdr:nvSpPr>
      <xdr:spPr>
        <a:xfrm>
          <a:off x="6705111" y="919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65108</xdr:rowOff>
    </xdr:from>
    <xdr:to>
      <xdr:col>15</xdr:col>
      <xdr:colOff>180975</xdr:colOff>
      <xdr:row>74</xdr:row>
      <xdr:rowOff>158925</xdr:rowOff>
    </xdr:to>
    <xdr:cxnSp macro="">
      <xdr:nvCxnSpPr>
        <xdr:cNvPr id="408" name="直線コネクタ 407"/>
        <xdr:cNvCxnSpPr/>
      </xdr:nvCxnSpPr>
      <xdr:spPr>
        <a:xfrm flipV="1">
          <a:off x="9639300" y="12752408"/>
          <a:ext cx="838200" cy="9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90896</xdr:rowOff>
    </xdr:from>
    <xdr:ext cx="534377" cy="259045"/>
    <xdr:sp macro="" textlink="">
      <xdr:nvSpPr>
        <xdr:cNvPr id="409" name="商工費平均値テキスト"/>
        <xdr:cNvSpPr txBox="1"/>
      </xdr:nvSpPr>
      <xdr:spPr>
        <a:xfrm>
          <a:off x="10528300" y="1312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158925</xdr:rowOff>
    </xdr:from>
    <xdr:to>
      <xdr:col>14</xdr:col>
      <xdr:colOff>28575</xdr:colOff>
      <xdr:row>76</xdr:row>
      <xdr:rowOff>70458</xdr:rowOff>
    </xdr:to>
    <xdr:cxnSp macro="">
      <xdr:nvCxnSpPr>
        <xdr:cNvPr id="411" name="直線コネクタ 410"/>
        <xdr:cNvCxnSpPr/>
      </xdr:nvCxnSpPr>
      <xdr:spPr>
        <a:xfrm flipV="1">
          <a:off x="8750300" y="12846225"/>
          <a:ext cx="889000" cy="2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48758</xdr:rowOff>
    </xdr:from>
    <xdr:to>
      <xdr:col>14</xdr:col>
      <xdr:colOff>79375</xdr:colOff>
      <xdr:row>77</xdr:row>
      <xdr:rowOff>150358</xdr:rowOff>
    </xdr:to>
    <xdr:sp macro="" textlink="">
      <xdr:nvSpPr>
        <xdr:cNvPr id="412" name="フローチャート : 判断 411"/>
        <xdr:cNvSpPr/>
      </xdr:nvSpPr>
      <xdr:spPr>
        <a:xfrm>
          <a:off x="9588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141485</xdr:rowOff>
    </xdr:from>
    <xdr:ext cx="469744" cy="259045"/>
    <xdr:sp macro="" textlink="">
      <xdr:nvSpPr>
        <xdr:cNvPr id="413" name="テキスト ボックス 412"/>
        <xdr:cNvSpPr txBox="1"/>
      </xdr:nvSpPr>
      <xdr:spPr>
        <a:xfrm>
          <a:off x="9404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74115</xdr:rowOff>
    </xdr:from>
    <xdr:to>
      <xdr:col>12</xdr:col>
      <xdr:colOff>511175</xdr:colOff>
      <xdr:row>76</xdr:row>
      <xdr:rowOff>70458</xdr:rowOff>
    </xdr:to>
    <xdr:cxnSp macro="">
      <xdr:nvCxnSpPr>
        <xdr:cNvPr id="414" name="直線コネクタ 413"/>
        <xdr:cNvCxnSpPr/>
      </xdr:nvCxnSpPr>
      <xdr:spPr>
        <a:xfrm>
          <a:off x="7861300" y="12418515"/>
          <a:ext cx="889000" cy="6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52758</xdr:rowOff>
    </xdr:from>
    <xdr:to>
      <xdr:col>12</xdr:col>
      <xdr:colOff>561975</xdr:colOff>
      <xdr:row>77</xdr:row>
      <xdr:rowOff>154358</xdr:rowOff>
    </xdr:to>
    <xdr:sp macro="" textlink="">
      <xdr:nvSpPr>
        <xdr:cNvPr id="415" name="フローチャート : 判断 414"/>
        <xdr:cNvSpPr/>
      </xdr:nvSpPr>
      <xdr:spPr>
        <a:xfrm>
          <a:off x="8699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145485</xdr:rowOff>
    </xdr:from>
    <xdr:ext cx="469744" cy="259045"/>
    <xdr:sp macro="" textlink="">
      <xdr:nvSpPr>
        <xdr:cNvPr id="416" name="テキスト ボックス 415"/>
        <xdr:cNvSpPr txBox="1"/>
      </xdr:nvSpPr>
      <xdr:spPr>
        <a:xfrm>
          <a:off x="8515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71303</xdr:rowOff>
    </xdr:from>
    <xdr:to>
      <xdr:col>11</xdr:col>
      <xdr:colOff>307975</xdr:colOff>
      <xdr:row>72</xdr:row>
      <xdr:rowOff>74115</xdr:rowOff>
    </xdr:to>
    <xdr:cxnSp macro="">
      <xdr:nvCxnSpPr>
        <xdr:cNvPr id="417" name="直線コネクタ 416"/>
        <xdr:cNvCxnSpPr/>
      </xdr:nvCxnSpPr>
      <xdr:spPr>
        <a:xfrm>
          <a:off x="6972300" y="12415703"/>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64303</xdr:rowOff>
    </xdr:from>
    <xdr:to>
      <xdr:col>11</xdr:col>
      <xdr:colOff>358775</xdr:colOff>
      <xdr:row>77</xdr:row>
      <xdr:rowOff>165903</xdr:rowOff>
    </xdr:to>
    <xdr:sp macro="" textlink="">
      <xdr:nvSpPr>
        <xdr:cNvPr id="418" name="フローチャート : 判断 417"/>
        <xdr:cNvSpPr/>
      </xdr:nvSpPr>
      <xdr:spPr>
        <a:xfrm>
          <a:off x="7810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157030</xdr:rowOff>
    </xdr:from>
    <xdr:ext cx="469744" cy="259045"/>
    <xdr:sp macro="" textlink="">
      <xdr:nvSpPr>
        <xdr:cNvPr id="419" name="テキスト ボックス 418"/>
        <xdr:cNvSpPr txBox="1"/>
      </xdr:nvSpPr>
      <xdr:spPr>
        <a:xfrm>
          <a:off x="7626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58359</xdr:rowOff>
    </xdr:from>
    <xdr:to>
      <xdr:col>10</xdr:col>
      <xdr:colOff>155575</xdr:colOff>
      <xdr:row>77</xdr:row>
      <xdr:rowOff>159959</xdr:rowOff>
    </xdr:to>
    <xdr:sp macro="" textlink="">
      <xdr:nvSpPr>
        <xdr:cNvPr id="420" name="フローチャート : 判断 419"/>
        <xdr:cNvSpPr/>
      </xdr:nvSpPr>
      <xdr:spPr>
        <a:xfrm>
          <a:off x="6921500" y="1326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151086</xdr:rowOff>
    </xdr:from>
    <xdr:ext cx="469744" cy="259045"/>
    <xdr:sp macro="" textlink="">
      <xdr:nvSpPr>
        <xdr:cNvPr id="421" name="テキスト ボックス 420"/>
        <xdr:cNvSpPr txBox="1"/>
      </xdr:nvSpPr>
      <xdr:spPr>
        <a:xfrm>
          <a:off x="6737427" y="1335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14308</xdr:rowOff>
    </xdr:from>
    <xdr:to>
      <xdr:col>15</xdr:col>
      <xdr:colOff>231775</xdr:colOff>
      <xdr:row>74</xdr:row>
      <xdr:rowOff>115908</xdr:rowOff>
    </xdr:to>
    <xdr:sp macro="" textlink="">
      <xdr:nvSpPr>
        <xdr:cNvPr id="427" name="円/楕円 426"/>
        <xdr:cNvSpPr/>
      </xdr:nvSpPr>
      <xdr:spPr>
        <a:xfrm>
          <a:off x="10426700" y="1270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37185</xdr:rowOff>
    </xdr:from>
    <xdr:ext cx="534377" cy="259045"/>
    <xdr:sp macro="" textlink="">
      <xdr:nvSpPr>
        <xdr:cNvPr id="428" name="商工費該当値テキスト"/>
        <xdr:cNvSpPr txBox="1"/>
      </xdr:nvSpPr>
      <xdr:spPr>
        <a:xfrm>
          <a:off x="10528300" y="1255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33,263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108125</xdr:rowOff>
    </xdr:from>
    <xdr:to>
      <xdr:col>14</xdr:col>
      <xdr:colOff>79375</xdr:colOff>
      <xdr:row>75</xdr:row>
      <xdr:rowOff>38275</xdr:rowOff>
    </xdr:to>
    <xdr:sp macro="" textlink="">
      <xdr:nvSpPr>
        <xdr:cNvPr id="429" name="円/楕円 428"/>
        <xdr:cNvSpPr/>
      </xdr:nvSpPr>
      <xdr:spPr>
        <a:xfrm>
          <a:off x="9588500" y="1279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54802</xdr:rowOff>
    </xdr:from>
    <xdr:ext cx="534377" cy="259045"/>
    <xdr:sp macro="" textlink="">
      <xdr:nvSpPr>
        <xdr:cNvPr id="430" name="テキスト ボックス 429"/>
        <xdr:cNvSpPr txBox="1"/>
      </xdr:nvSpPr>
      <xdr:spPr>
        <a:xfrm>
          <a:off x="9372111" y="1257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19658</xdr:rowOff>
    </xdr:from>
    <xdr:to>
      <xdr:col>12</xdr:col>
      <xdr:colOff>561975</xdr:colOff>
      <xdr:row>76</xdr:row>
      <xdr:rowOff>121258</xdr:rowOff>
    </xdr:to>
    <xdr:sp macro="" textlink="">
      <xdr:nvSpPr>
        <xdr:cNvPr id="431" name="円/楕円 430"/>
        <xdr:cNvSpPr/>
      </xdr:nvSpPr>
      <xdr:spPr>
        <a:xfrm>
          <a:off x="8699500" y="130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137784</xdr:rowOff>
    </xdr:from>
    <xdr:ext cx="534377" cy="259045"/>
    <xdr:sp macro="" textlink="">
      <xdr:nvSpPr>
        <xdr:cNvPr id="432" name="テキスト ボックス 431"/>
        <xdr:cNvSpPr txBox="1"/>
      </xdr:nvSpPr>
      <xdr:spPr>
        <a:xfrm>
          <a:off x="8483111" y="128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23315</xdr:rowOff>
    </xdr:from>
    <xdr:to>
      <xdr:col>11</xdr:col>
      <xdr:colOff>358775</xdr:colOff>
      <xdr:row>72</xdr:row>
      <xdr:rowOff>124915</xdr:rowOff>
    </xdr:to>
    <xdr:sp macro="" textlink="">
      <xdr:nvSpPr>
        <xdr:cNvPr id="433" name="円/楕円 432"/>
        <xdr:cNvSpPr/>
      </xdr:nvSpPr>
      <xdr:spPr>
        <a:xfrm>
          <a:off x="7810500" y="123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141442</xdr:rowOff>
    </xdr:from>
    <xdr:ext cx="534377" cy="259045"/>
    <xdr:sp macro="" textlink="">
      <xdr:nvSpPr>
        <xdr:cNvPr id="434" name="テキスト ボックス 433"/>
        <xdr:cNvSpPr txBox="1"/>
      </xdr:nvSpPr>
      <xdr:spPr>
        <a:xfrm>
          <a:off x="7594111" y="1214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47,869</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20503</xdr:rowOff>
    </xdr:from>
    <xdr:to>
      <xdr:col>10</xdr:col>
      <xdr:colOff>155575</xdr:colOff>
      <xdr:row>72</xdr:row>
      <xdr:rowOff>122103</xdr:rowOff>
    </xdr:to>
    <xdr:sp macro="" textlink="">
      <xdr:nvSpPr>
        <xdr:cNvPr id="435" name="円/楕円 434"/>
        <xdr:cNvSpPr/>
      </xdr:nvSpPr>
      <xdr:spPr>
        <a:xfrm>
          <a:off x="6921500" y="123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138630</xdr:rowOff>
    </xdr:from>
    <xdr:ext cx="534377" cy="259045"/>
    <xdr:sp macro="" textlink="">
      <xdr:nvSpPr>
        <xdr:cNvPr id="436" name="テキスト ボックス 435"/>
        <xdr:cNvSpPr txBox="1"/>
      </xdr:nvSpPr>
      <xdr:spPr>
        <a:xfrm>
          <a:off x="6705111" y="121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63160</xdr:rowOff>
    </xdr:from>
    <xdr:to>
      <xdr:col>15</xdr:col>
      <xdr:colOff>180975</xdr:colOff>
      <xdr:row>96</xdr:row>
      <xdr:rowOff>85302</xdr:rowOff>
    </xdr:to>
    <xdr:cxnSp macro="">
      <xdr:nvCxnSpPr>
        <xdr:cNvPr id="463" name="直線コネクタ 462"/>
        <xdr:cNvCxnSpPr/>
      </xdr:nvCxnSpPr>
      <xdr:spPr>
        <a:xfrm flipV="1">
          <a:off x="9639300" y="16522360"/>
          <a:ext cx="8382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64" name="土木費平均値テキスト"/>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85302</xdr:rowOff>
    </xdr:from>
    <xdr:to>
      <xdr:col>14</xdr:col>
      <xdr:colOff>28575</xdr:colOff>
      <xdr:row>96</xdr:row>
      <xdr:rowOff>114650</xdr:rowOff>
    </xdr:to>
    <xdr:cxnSp macro="">
      <xdr:nvCxnSpPr>
        <xdr:cNvPr id="466" name="直線コネクタ 465"/>
        <xdr:cNvCxnSpPr/>
      </xdr:nvCxnSpPr>
      <xdr:spPr>
        <a:xfrm flipV="1">
          <a:off x="8750300" y="16544502"/>
          <a:ext cx="889000" cy="2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152538</xdr:rowOff>
    </xdr:from>
    <xdr:to>
      <xdr:col>14</xdr:col>
      <xdr:colOff>79375</xdr:colOff>
      <xdr:row>97</xdr:row>
      <xdr:rowOff>82688</xdr:rowOff>
    </xdr:to>
    <xdr:sp macro="" textlink="">
      <xdr:nvSpPr>
        <xdr:cNvPr id="467" name="フローチャート : 判断 466"/>
        <xdr:cNvSpPr/>
      </xdr:nvSpPr>
      <xdr:spPr>
        <a:xfrm>
          <a:off x="9588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73815</xdr:rowOff>
    </xdr:from>
    <xdr:ext cx="534377" cy="259045"/>
    <xdr:sp macro="" textlink="">
      <xdr:nvSpPr>
        <xdr:cNvPr id="468" name="テキスト ボックス 467"/>
        <xdr:cNvSpPr txBox="1"/>
      </xdr:nvSpPr>
      <xdr:spPr>
        <a:xfrm>
          <a:off x="9372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114650</xdr:rowOff>
    </xdr:from>
    <xdr:to>
      <xdr:col>12</xdr:col>
      <xdr:colOff>511175</xdr:colOff>
      <xdr:row>96</xdr:row>
      <xdr:rowOff>123817</xdr:rowOff>
    </xdr:to>
    <xdr:cxnSp macro="">
      <xdr:nvCxnSpPr>
        <xdr:cNvPr id="469" name="直線コネクタ 468"/>
        <xdr:cNvCxnSpPr/>
      </xdr:nvCxnSpPr>
      <xdr:spPr>
        <a:xfrm flipV="1">
          <a:off x="7861300" y="1657385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17329</xdr:rowOff>
    </xdr:from>
    <xdr:to>
      <xdr:col>12</xdr:col>
      <xdr:colOff>561975</xdr:colOff>
      <xdr:row>97</xdr:row>
      <xdr:rowOff>118929</xdr:rowOff>
    </xdr:to>
    <xdr:sp macro="" textlink="">
      <xdr:nvSpPr>
        <xdr:cNvPr id="470" name="フローチャート : 判断 469"/>
        <xdr:cNvSpPr/>
      </xdr:nvSpPr>
      <xdr:spPr>
        <a:xfrm>
          <a:off x="8699500" y="1664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110056</xdr:rowOff>
    </xdr:from>
    <xdr:ext cx="534377" cy="259045"/>
    <xdr:sp macro="" textlink="">
      <xdr:nvSpPr>
        <xdr:cNvPr id="471" name="テキスト ボックス 470"/>
        <xdr:cNvSpPr txBox="1"/>
      </xdr:nvSpPr>
      <xdr:spPr>
        <a:xfrm>
          <a:off x="8483111" y="167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123817</xdr:rowOff>
    </xdr:from>
    <xdr:to>
      <xdr:col>11</xdr:col>
      <xdr:colOff>307975</xdr:colOff>
      <xdr:row>97</xdr:row>
      <xdr:rowOff>54775</xdr:rowOff>
    </xdr:to>
    <xdr:cxnSp macro="">
      <xdr:nvCxnSpPr>
        <xdr:cNvPr id="472" name="直線コネクタ 471"/>
        <xdr:cNvCxnSpPr/>
      </xdr:nvCxnSpPr>
      <xdr:spPr>
        <a:xfrm flipV="1">
          <a:off x="6972300" y="16583017"/>
          <a:ext cx="889000" cy="10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33190</xdr:rowOff>
    </xdr:from>
    <xdr:to>
      <xdr:col>11</xdr:col>
      <xdr:colOff>358775</xdr:colOff>
      <xdr:row>97</xdr:row>
      <xdr:rowOff>134790</xdr:rowOff>
    </xdr:to>
    <xdr:sp macro="" textlink="">
      <xdr:nvSpPr>
        <xdr:cNvPr id="473" name="フローチャート : 判断 472"/>
        <xdr:cNvSpPr/>
      </xdr:nvSpPr>
      <xdr:spPr>
        <a:xfrm>
          <a:off x="7810500" y="1666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125917</xdr:rowOff>
    </xdr:from>
    <xdr:ext cx="534377" cy="259045"/>
    <xdr:sp macro="" textlink="">
      <xdr:nvSpPr>
        <xdr:cNvPr id="474" name="テキスト ボックス 473"/>
        <xdr:cNvSpPr txBox="1"/>
      </xdr:nvSpPr>
      <xdr:spPr>
        <a:xfrm>
          <a:off x="7594111" y="167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38018</xdr:rowOff>
    </xdr:from>
    <xdr:to>
      <xdr:col>10</xdr:col>
      <xdr:colOff>155575</xdr:colOff>
      <xdr:row>97</xdr:row>
      <xdr:rowOff>139618</xdr:rowOff>
    </xdr:to>
    <xdr:sp macro="" textlink="">
      <xdr:nvSpPr>
        <xdr:cNvPr id="475" name="フローチャート : 判断 474"/>
        <xdr:cNvSpPr/>
      </xdr:nvSpPr>
      <xdr:spPr>
        <a:xfrm>
          <a:off x="6921500" y="1666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130745</xdr:rowOff>
    </xdr:from>
    <xdr:ext cx="534377" cy="259045"/>
    <xdr:sp macro="" textlink="">
      <xdr:nvSpPr>
        <xdr:cNvPr id="476" name="テキスト ボックス 475"/>
        <xdr:cNvSpPr txBox="1"/>
      </xdr:nvSpPr>
      <xdr:spPr>
        <a:xfrm>
          <a:off x="6705111" y="167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12360</xdr:rowOff>
    </xdr:from>
    <xdr:to>
      <xdr:col>15</xdr:col>
      <xdr:colOff>231775</xdr:colOff>
      <xdr:row>96</xdr:row>
      <xdr:rowOff>113960</xdr:rowOff>
    </xdr:to>
    <xdr:sp macro="" textlink="">
      <xdr:nvSpPr>
        <xdr:cNvPr id="482" name="円/楕円 481"/>
        <xdr:cNvSpPr/>
      </xdr:nvSpPr>
      <xdr:spPr>
        <a:xfrm>
          <a:off x="10426700" y="164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35237</xdr:rowOff>
    </xdr:from>
    <xdr:ext cx="534377" cy="259045"/>
    <xdr:sp macro="" textlink="">
      <xdr:nvSpPr>
        <xdr:cNvPr id="483" name="土木費該当値テキスト"/>
        <xdr:cNvSpPr txBox="1"/>
      </xdr:nvSpPr>
      <xdr:spPr>
        <a:xfrm>
          <a:off x="10528300" y="1632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91,741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34502</xdr:rowOff>
    </xdr:from>
    <xdr:to>
      <xdr:col>14</xdr:col>
      <xdr:colOff>79375</xdr:colOff>
      <xdr:row>96</xdr:row>
      <xdr:rowOff>136102</xdr:rowOff>
    </xdr:to>
    <xdr:sp macro="" textlink="">
      <xdr:nvSpPr>
        <xdr:cNvPr id="484" name="円/楕円 483"/>
        <xdr:cNvSpPr/>
      </xdr:nvSpPr>
      <xdr:spPr>
        <a:xfrm>
          <a:off x="9588500" y="164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152629</xdr:rowOff>
    </xdr:from>
    <xdr:ext cx="534377" cy="259045"/>
    <xdr:sp macro="" textlink="">
      <xdr:nvSpPr>
        <xdr:cNvPr id="485" name="テキスト ボックス 484"/>
        <xdr:cNvSpPr txBox="1"/>
      </xdr:nvSpPr>
      <xdr:spPr>
        <a:xfrm>
          <a:off x="9372111" y="162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63850</xdr:rowOff>
    </xdr:from>
    <xdr:to>
      <xdr:col>12</xdr:col>
      <xdr:colOff>561975</xdr:colOff>
      <xdr:row>96</xdr:row>
      <xdr:rowOff>165450</xdr:rowOff>
    </xdr:to>
    <xdr:sp macro="" textlink="">
      <xdr:nvSpPr>
        <xdr:cNvPr id="486" name="円/楕円 485"/>
        <xdr:cNvSpPr/>
      </xdr:nvSpPr>
      <xdr:spPr>
        <a:xfrm>
          <a:off x="8699500" y="165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10527</xdr:rowOff>
    </xdr:from>
    <xdr:ext cx="534377" cy="259045"/>
    <xdr:sp macro="" textlink="">
      <xdr:nvSpPr>
        <xdr:cNvPr id="487" name="テキスト ボックス 486"/>
        <xdr:cNvSpPr txBox="1"/>
      </xdr:nvSpPr>
      <xdr:spPr>
        <a:xfrm>
          <a:off x="8483111" y="162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80,479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73017</xdr:rowOff>
    </xdr:from>
    <xdr:to>
      <xdr:col>11</xdr:col>
      <xdr:colOff>358775</xdr:colOff>
      <xdr:row>97</xdr:row>
      <xdr:rowOff>3167</xdr:rowOff>
    </xdr:to>
    <xdr:sp macro="" textlink="">
      <xdr:nvSpPr>
        <xdr:cNvPr id="488" name="円/楕円 487"/>
        <xdr:cNvSpPr/>
      </xdr:nvSpPr>
      <xdr:spPr>
        <a:xfrm>
          <a:off x="7810500" y="1653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19694</xdr:rowOff>
    </xdr:from>
    <xdr:ext cx="534377" cy="259045"/>
    <xdr:sp macro="" textlink="">
      <xdr:nvSpPr>
        <xdr:cNvPr id="489" name="テキスト ボックス 488"/>
        <xdr:cNvSpPr txBox="1"/>
      </xdr:nvSpPr>
      <xdr:spPr>
        <a:xfrm>
          <a:off x="7594111" y="1630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78,474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3975</xdr:rowOff>
    </xdr:from>
    <xdr:to>
      <xdr:col>10</xdr:col>
      <xdr:colOff>155575</xdr:colOff>
      <xdr:row>97</xdr:row>
      <xdr:rowOff>105575</xdr:rowOff>
    </xdr:to>
    <xdr:sp macro="" textlink="">
      <xdr:nvSpPr>
        <xdr:cNvPr id="490" name="円/楕円 489"/>
        <xdr:cNvSpPr/>
      </xdr:nvSpPr>
      <xdr:spPr>
        <a:xfrm>
          <a:off x="6921500" y="166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122102</xdr:rowOff>
    </xdr:from>
    <xdr:ext cx="534377" cy="259045"/>
    <xdr:sp macro="" textlink="">
      <xdr:nvSpPr>
        <xdr:cNvPr id="491" name="テキスト ボックス 490"/>
        <xdr:cNvSpPr txBox="1"/>
      </xdr:nvSpPr>
      <xdr:spPr>
        <a:xfrm>
          <a:off x="6705111" y="1640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67767</xdr:rowOff>
    </xdr:from>
    <xdr:to>
      <xdr:col>23</xdr:col>
      <xdr:colOff>517525</xdr:colOff>
      <xdr:row>36</xdr:row>
      <xdr:rowOff>144894</xdr:rowOff>
    </xdr:to>
    <xdr:cxnSp macro="">
      <xdr:nvCxnSpPr>
        <xdr:cNvPr id="520" name="直線コネクタ 519"/>
        <xdr:cNvCxnSpPr/>
      </xdr:nvCxnSpPr>
      <xdr:spPr>
        <a:xfrm>
          <a:off x="15481300" y="5725617"/>
          <a:ext cx="838200" cy="59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134967</xdr:rowOff>
    </xdr:from>
    <xdr:ext cx="534377" cy="259045"/>
    <xdr:sp macro="" textlink="">
      <xdr:nvSpPr>
        <xdr:cNvPr id="521" name="消防費平均値テキスト"/>
        <xdr:cNvSpPr txBox="1"/>
      </xdr:nvSpPr>
      <xdr:spPr>
        <a:xfrm>
          <a:off x="16370300" y="630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67767</xdr:rowOff>
    </xdr:from>
    <xdr:to>
      <xdr:col>22</xdr:col>
      <xdr:colOff>365125</xdr:colOff>
      <xdr:row>34</xdr:row>
      <xdr:rowOff>72999</xdr:rowOff>
    </xdr:to>
    <xdr:cxnSp macro="">
      <xdr:nvCxnSpPr>
        <xdr:cNvPr id="523" name="直線コネクタ 522"/>
        <xdr:cNvCxnSpPr/>
      </xdr:nvCxnSpPr>
      <xdr:spPr>
        <a:xfrm flipV="1">
          <a:off x="14592300" y="5725617"/>
          <a:ext cx="889000" cy="17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34455</xdr:rowOff>
    </xdr:from>
    <xdr:to>
      <xdr:col>22</xdr:col>
      <xdr:colOff>415925</xdr:colOff>
      <xdr:row>37</xdr:row>
      <xdr:rowOff>136055</xdr:rowOff>
    </xdr:to>
    <xdr:sp macro="" textlink="">
      <xdr:nvSpPr>
        <xdr:cNvPr id="524" name="フローチャート : 判断 523"/>
        <xdr:cNvSpPr/>
      </xdr:nvSpPr>
      <xdr:spPr>
        <a:xfrm>
          <a:off x="15430500" y="637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127182</xdr:rowOff>
    </xdr:from>
    <xdr:ext cx="534377" cy="259045"/>
    <xdr:sp macro="" textlink="">
      <xdr:nvSpPr>
        <xdr:cNvPr id="525" name="テキスト ボックス 524"/>
        <xdr:cNvSpPr txBox="1"/>
      </xdr:nvSpPr>
      <xdr:spPr>
        <a:xfrm>
          <a:off x="15214111" y="64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72999</xdr:rowOff>
    </xdr:from>
    <xdr:to>
      <xdr:col>21</xdr:col>
      <xdr:colOff>161925</xdr:colOff>
      <xdr:row>36</xdr:row>
      <xdr:rowOff>2172</xdr:rowOff>
    </xdr:to>
    <xdr:cxnSp macro="">
      <xdr:nvCxnSpPr>
        <xdr:cNvPr id="526" name="直線コネクタ 525"/>
        <xdr:cNvCxnSpPr/>
      </xdr:nvCxnSpPr>
      <xdr:spPr>
        <a:xfrm flipV="1">
          <a:off x="13703300" y="5902299"/>
          <a:ext cx="889000" cy="2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47384</xdr:rowOff>
    </xdr:from>
    <xdr:to>
      <xdr:col>21</xdr:col>
      <xdr:colOff>212725</xdr:colOff>
      <xdr:row>37</xdr:row>
      <xdr:rowOff>148984</xdr:rowOff>
    </xdr:to>
    <xdr:sp macro="" textlink="">
      <xdr:nvSpPr>
        <xdr:cNvPr id="527" name="フローチャート : 判断 526"/>
        <xdr:cNvSpPr/>
      </xdr:nvSpPr>
      <xdr:spPr>
        <a:xfrm>
          <a:off x="14541500" y="639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140111</xdr:rowOff>
    </xdr:from>
    <xdr:ext cx="534377" cy="259045"/>
    <xdr:sp macro="" textlink="">
      <xdr:nvSpPr>
        <xdr:cNvPr id="528" name="テキスト ボックス 527"/>
        <xdr:cNvSpPr txBox="1"/>
      </xdr:nvSpPr>
      <xdr:spPr>
        <a:xfrm>
          <a:off x="14325111" y="64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2172</xdr:rowOff>
    </xdr:from>
    <xdr:to>
      <xdr:col>19</xdr:col>
      <xdr:colOff>644525</xdr:colOff>
      <xdr:row>36</xdr:row>
      <xdr:rowOff>120333</xdr:rowOff>
    </xdr:to>
    <xdr:cxnSp macro="">
      <xdr:nvCxnSpPr>
        <xdr:cNvPr id="529" name="直線コネクタ 528"/>
        <xdr:cNvCxnSpPr/>
      </xdr:nvCxnSpPr>
      <xdr:spPr>
        <a:xfrm flipV="1">
          <a:off x="12814300" y="6174372"/>
          <a:ext cx="889000" cy="1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49263</xdr:rowOff>
    </xdr:from>
    <xdr:to>
      <xdr:col>20</xdr:col>
      <xdr:colOff>9525</xdr:colOff>
      <xdr:row>37</xdr:row>
      <xdr:rowOff>150863</xdr:rowOff>
    </xdr:to>
    <xdr:sp macro="" textlink="">
      <xdr:nvSpPr>
        <xdr:cNvPr id="530" name="フローチャート : 判断 529"/>
        <xdr:cNvSpPr/>
      </xdr:nvSpPr>
      <xdr:spPr>
        <a:xfrm>
          <a:off x="13652500" y="63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141991</xdr:rowOff>
    </xdr:from>
    <xdr:ext cx="534377" cy="259045"/>
    <xdr:sp macro="" textlink="">
      <xdr:nvSpPr>
        <xdr:cNvPr id="531" name="テキスト ボックス 530"/>
        <xdr:cNvSpPr txBox="1"/>
      </xdr:nvSpPr>
      <xdr:spPr>
        <a:xfrm>
          <a:off x="13436111" y="648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71488</xdr:rowOff>
    </xdr:from>
    <xdr:to>
      <xdr:col>18</xdr:col>
      <xdr:colOff>492125</xdr:colOff>
      <xdr:row>38</xdr:row>
      <xdr:rowOff>1639</xdr:rowOff>
    </xdr:to>
    <xdr:sp macro="" textlink="">
      <xdr:nvSpPr>
        <xdr:cNvPr id="532" name="フローチャート : 判断 531"/>
        <xdr:cNvSpPr/>
      </xdr:nvSpPr>
      <xdr:spPr>
        <a:xfrm>
          <a:off x="12763500" y="64151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164216</xdr:rowOff>
    </xdr:from>
    <xdr:ext cx="534377" cy="259045"/>
    <xdr:sp macro="" textlink="">
      <xdr:nvSpPr>
        <xdr:cNvPr id="533" name="テキスト ボックス 532"/>
        <xdr:cNvSpPr txBox="1"/>
      </xdr:nvSpPr>
      <xdr:spPr>
        <a:xfrm>
          <a:off x="12547111" y="65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94094</xdr:rowOff>
    </xdr:from>
    <xdr:to>
      <xdr:col>23</xdr:col>
      <xdr:colOff>568325</xdr:colOff>
      <xdr:row>37</xdr:row>
      <xdr:rowOff>24244</xdr:rowOff>
    </xdr:to>
    <xdr:sp macro="" textlink="">
      <xdr:nvSpPr>
        <xdr:cNvPr id="539" name="円/楕円 538"/>
        <xdr:cNvSpPr/>
      </xdr:nvSpPr>
      <xdr:spPr>
        <a:xfrm>
          <a:off x="16268700" y="62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116971</xdr:rowOff>
    </xdr:from>
    <xdr:ext cx="534377" cy="259045"/>
    <xdr:sp macro="" textlink="">
      <xdr:nvSpPr>
        <xdr:cNvPr id="540" name="消防費該当値テキスト"/>
        <xdr:cNvSpPr txBox="1"/>
      </xdr:nvSpPr>
      <xdr:spPr>
        <a:xfrm>
          <a:off x="16370300" y="611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32,591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16967</xdr:rowOff>
    </xdr:from>
    <xdr:to>
      <xdr:col>22</xdr:col>
      <xdr:colOff>415925</xdr:colOff>
      <xdr:row>33</xdr:row>
      <xdr:rowOff>118567</xdr:rowOff>
    </xdr:to>
    <xdr:sp macro="" textlink="">
      <xdr:nvSpPr>
        <xdr:cNvPr id="541" name="円/楕円 540"/>
        <xdr:cNvSpPr/>
      </xdr:nvSpPr>
      <xdr:spPr>
        <a:xfrm>
          <a:off x="15430500" y="567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135094</xdr:rowOff>
    </xdr:from>
    <xdr:ext cx="534377" cy="259045"/>
    <xdr:sp macro="" textlink="">
      <xdr:nvSpPr>
        <xdr:cNvPr id="542" name="テキスト ボックス 541"/>
        <xdr:cNvSpPr txBox="1"/>
      </xdr:nvSpPr>
      <xdr:spPr>
        <a:xfrm>
          <a:off x="15214111" y="54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22199</xdr:rowOff>
    </xdr:from>
    <xdr:to>
      <xdr:col>21</xdr:col>
      <xdr:colOff>212725</xdr:colOff>
      <xdr:row>34</xdr:row>
      <xdr:rowOff>123799</xdr:rowOff>
    </xdr:to>
    <xdr:sp macro="" textlink="">
      <xdr:nvSpPr>
        <xdr:cNvPr id="543" name="円/楕円 542"/>
        <xdr:cNvSpPr/>
      </xdr:nvSpPr>
      <xdr:spPr>
        <a:xfrm>
          <a:off x="14541500" y="58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140326</xdr:rowOff>
    </xdr:from>
    <xdr:ext cx="534377" cy="259045"/>
    <xdr:sp macro="" textlink="">
      <xdr:nvSpPr>
        <xdr:cNvPr id="544" name="テキスト ボックス 543"/>
        <xdr:cNvSpPr txBox="1"/>
      </xdr:nvSpPr>
      <xdr:spPr>
        <a:xfrm>
          <a:off x="14325111" y="56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122822</xdr:rowOff>
    </xdr:from>
    <xdr:to>
      <xdr:col>20</xdr:col>
      <xdr:colOff>9525</xdr:colOff>
      <xdr:row>36</xdr:row>
      <xdr:rowOff>52972</xdr:rowOff>
    </xdr:to>
    <xdr:sp macro="" textlink="">
      <xdr:nvSpPr>
        <xdr:cNvPr id="545" name="円/楕円 544"/>
        <xdr:cNvSpPr/>
      </xdr:nvSpPr>
      <xdr:spPr>
        <a:xfrm>
          <a:off x="13652500" y="61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69499</xdr:rowOff>
    </xdr:from>
    <xdr:ext cx="534377" cy="259045"/>
    <xdr:sp macro="" textlink="">
      <xdr:nvSpPr>
        <xdr:cNvPr id="546" name="テキスト ボックス 545"/>
        <xdr:cNvSpPr txBox="1"/>
      </xdr:nvSpPr>
      <xdr:spPr>
        <a:xfrm>
          <a:off x="13436111" y="589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69533</xdr:rowOff>
    </xdr:from>
    <xdr:to>
      <xdr:col>18</xdr:col>
      <xdr:colOff>492125</xdr:colOff>
      <xdr:row>36</xdr:row>
      <xdr:rowOff>171133</xdr:rowOff>
    </xdr:to>
    <xdr:sp macro="" textlink="">
      <xdr:nvSpPr>
        <xdr:cNvPr id="547" name="円/楕円 546"/>
        <xdr:cNvSpPr/>
      </xdr:nvSpPr>
      <xdr:spPr>
        <a:xfrm>
          <a:off x="12763500" y="62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16210</xdr:rowOff>
    </xdr:from>
    <xdr:ext cx="534377" cy="259045"/>
    <xdr:sp macro="" textlink="">
      <xdr:nvSpPr>
        <xdr:cNvPr id="548" name="テキスト ボックス 547"/>
        <xdr:cNvSpPr txBox="1"/>
      </xdr:nvSpPr>
      <xdr:spPr>
        <a:xfrm>
          <a:off x="12547111" y="60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148531</xdr:rowOff>
    </xdr:from>
    <xdr:to>
      <xdr:col>23</xdr:col>
      <xdr:colOff>517525</xdr:colOff>
      <xdr:row>57</xdr:row>
      <xdr:rowOff>152155</xdr:rowOff>
    </xdr:to>
    <xdr:cxnSp macro="">
      <xdr:nvCxnSpPr>
        <xdr:cNvPr id="577" name="直線コネクタ 576"/>
        <xdr:cNvCxnSpPr/>
      </xdr:nvCxnSpPr>
      <xdr:spPr>
        <a:xfrm>
          <a:off x="15481300" y="9921181"/>
          <a:ext cx="8382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8"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94978</xdr:rowOff>
    </xdr:from>
    <xdr:to>
      <xdr:col>22</xdr:col>
      <xdr:colOff>365125</xdr:colOff>
      <xdr:row>57</xdr:row>
      <xdr:rowOff>148531</xdr:rowOff>
    </xdr:to>
    <xdr:cxnSp macro="">
      <xdr:nvCxnSpPr>
        <xdr:cNvPr id="580" name="直線コネクタ 579"/>
        <xdr:cNvCxnSpPr/>
      </xdr:nvCxnSpPr>
      <xdr:spPr>
        <a:xfrm>
          <a:off x="14592300" y="9867628"/>
          <a:ext cx="889000" cy="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109261</xdr:rowOff>
    </xdr:from>
    <xdr:to>
      <xdr:col>22</xdr:col>
      <xdr:colOff>415925</xdr:colOff>
      <xdr:row>58</xdr:row>
      <xdr:rowOff>39411</xdr:rowOff>
    </xdr:to>
    <xdr:sp macro="" textlink="">
      <xdr:nvSpPr>
        <xdr:cNvPr id="581" name="フローチャート : 判断 580"/>
        <xdr:cNvSpPr/>
      </xdr:nvSpPr>
      <xdr:spPr>
        <a:xfrm>
          <a:off x="15430500" y="98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30538</xdr:rowOff>
    </xdr:from>
    <xdr:ext cx="534377" cy="259045"/>
    <xdr:sp macro="" textlink="">
      <xdr:nvSpPr>
        <xdr:cNvPr id="582" name="テキスト ボックス 581"/>
        <xdr:cNvSpPr txBox="1"/>
      </xdr:nvSpPr>
      <xdr:spPr>
        <a:xfrm>
          <a:off x="15214111" y="997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82355</xdr:rowOff>
    </xdr:from>
    <xdr:to>
      <xdr:col>21</xdr:col>
      <xdr:colOff>161925</xdr:colOff>
      <xdr:row>57</xdr:row>
      <xdr:rowOff>94978</xdr:rowOff>
    </xdr:to>
    <xdr:cxnSp macro="">
      <xdr:nvCxnSpPr>
        <xdr:cNvPr id="583" name="直線コネクタ 582"/>
        <xdr:cNvCxnSpPr/>
      </xdr:nvCxnSpPr>
      <xdr:spPr>
        <a:xfrm>
          <a:off x="13703300" y="9855005"/>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127526</xdr:rowOff>
    </xdr:from>
    <xdr:to>
      <xdr:col>21</xdr:col>
      <xdr:colOff>212725</xdr:colOff>
      <xdr:row>58</xdr:row>
      <xdr:rowOff>57676</xdr:rowOff>
    </xdr:to>
    <xdr:sp macro="" textlink="">
      <xdr:nvSpPr>
        <xdr:cNvPr id="584" name="フローチャート : 判断 583"/>
        <xdr:cNvSpPr/>
      </xdr:nvSpPr>
      <xdr:spPr>
        <a:xfrm>
          <a:off x="14541500" y="990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48803</xdr:rowOff>
    </xdr:from>
    <xdr:ext cx="534377" cy="259045"/>
    <xdr:sp macro="" textlink="">
      <xdr:nvSpPr>
        <xdr:cNvPr id="585" name="テキスト ボックス 584"/>
        <xdr:cNvSpPr txBox="1"/>
      </xdr:nvSpPr>
      <xdr:spPr>
        <a:xfrm>
          <a:off x="14325111" y="999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82355</xdr:rowOff>
    </xdr:from>
    <xdr:to>
      <xdr:col>19</xdr:col>
      <xdr:colOff>644525</xdr:colOff>
      <xdr:row>57</xdr:row>
      <xdr:rowOff>139628</xdr:rowOff>
    </xdr:to>
    <xdr:cxnSp macro="">
      <xdr:nvCxnSpPr>
        <xdr:cNvPr id="586" name="直線コネクタ 585"/>
        <xdr:cNvCxnSpPr/>
      </xdr:nvCxnSpPr>
      <xdr:spPr>
        <a:xfrm flipV="1">
          <a:off x="12814300" y="9855005"/>
          <a:ext cx="889000" cy="5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118618</xdr:rowOff>
    </xdr:from>
    <xdr:to>
      <xdr:col>20</xdr:col>
      <xdr:colOff>9525</xdr:colOff>
      <xdr:row>58</xdr:row>
      <xdr:rowOff>48768</xdr:rowOff>
    </xdr:to>
    <xdr:sp macro="" textlink="">
      <xdr:nvSpPr>
        <xdr:cNvPr id="587" name="フローチャート : 判断 586"/>
        <xdr:cNvSpPr/>
      </xdr:nvSpPr>
      <xdr:spPr>
        <a:xfrm>
          <a:off x="13652500" y="98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39895</xdr:rowOff>
    </xdr:from>
    <xdr:ext cx="534377" cy="259045"/>
    <xdr:sp macro="" textlink="">
      <xdr:nvSpPr>
        <xdr:cNvPr id="588" name="テキスト ボックス 587"/>
        <xdr:cNvSpPr txBox="1"/>
      </xdr:nvSpPr>
      <xdr:spPr>
        <a:xfrm>
          <a:off x="13436111"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131599</xdr:rowOff>
    </xdr:from>
    <xdr:to>
      <xdr:col>18</xdr:col>
      <xdr:colOff>492125</xdr:colOff>
      <xdr:row>58</xdr:row>
      <xdr:rowOff>61749</xdr:rowOff>
    </xdr:to>
    <xdr:sp macro="" textlink="">
      <xdr:nvSpPr>
        <xdr:cNvPr id="589" name="フローチャート : 判断 588"/>
        <xdr:cNvSpPr/>
      </xdr:nvSpPr>
      <xdr:spPr>
        <a:xfrm>
          <a:off x="12763500" y="99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52876</xdr:rowOff>
    </xdr:from>
    <xdr:ext cx="534377" cy="259045"/>
    <xdr:sp macro="" textlink="">
      <xdr:nvSpPr>
        <xdr:cNvPr id="590" name="テキスト ボックス 589"/>
        <xdr:cNvSpPr txBox="1"/>
      </xdr:nvSpPr>
      <xdr:spPr>
        <a:xfrm>
          <a:off x="12547111" y="99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101355</xdr:rowOff>
    </xdr:from>
    <xdr:to>
      <xdr:col>23</xdr:col>
      <xdr:colOff>568325</xdr:colOff>
      <xdr:row>58</xdr:row>
      <xdr:rowOff>31505</xdr:rowOff>
    </xdr:to>
    <xdr:sp macro="" textlink="">
      <xdr:nvSpPr>
        <xdr:cNvPr id="596" name="円/楕円 595"/>
        <xdr:cNvSpPr/>
      </xdr:nvSpPr>
      <xdr:spPr>
        <a:xfrm>
          <a:off x="16268700" y="98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124232</xdr:rowOff>
    </xdr:from>
    <xdr:ext cx="534377" cy="259045"/>
    <xdr:sp macro="" textlink="">
      <xdr:nvSpPr>
        <xdr:cNvPr id="597" name="教育費該当値テキスト"/>
        <xdr:cNvSpPr txBox="1"/>
      </xdr:nvSpPr>
      <xdr:spPr>
        <a:xfrm>
          <a:off x="16370300" y="972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61,731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97731</xdr:rowOff>
    </xdr:from>
    <xdr:to>
      <xdr:col>22</xdr:col>
      <xdr:colOff>415925</xdr:colOff>
      <xdr:row>58</xdr:row>
      <xdr:rowOff>27881</xdr:rowOff>
    </xdr:to>
    <xdr:sp macro="" textlink="">
      <xdr:nvSpPr>
        <xdr:cNvPr id="598" name="円/楕円 597"/>
        <xdr:cNvSpPr/>
      </xdr:nvSpPr>
      <xdr:spPr>
        <a:xfrm>
          <a:off x="15430500" y="987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44408</xdr:rowOff>
    </xdr:from>
    <xdr:ext cx="534377" cy="259045"/>
    <xdr:sp macro="" textlink="">
      <xdr:nvSpPr>
        <xdr:cNvPr id="599" name="テキスト ボックス 598"/>
        <xdr:cNvSpPr txBox="1"/>
      </xdr:nvSpPr>
      <xdr:spPr>
        <a:xfrm>
          <a:off x="15214111" y="96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44178</xdr:rowOff>
    </xdr:from>
    <xdr:to>
      <xdr:col>21</xdr:col>
      <xdr:colOff>212725</xdr:colOff>
      <xdr:row>57</xdr:row>
      <xdr:rowOff>145778</xdr:rowOff>
    </xdr:to>
    <xdr:sp macro="" textlink="">
      <xdr:nvSpPr>
        <xdr:cNvPr id="600" name="円/楕円 599"/>
        <xdr:cNvSpPr/>
      </xdr:nvSpPr>
      <xdr:spPr>
        <a:xfrm>
          <a:off x="14541500" y="98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162305</xdr:rowOff>
    </xdr:from>
    <xdr:ext cx="534377" cy="259045"/>
    <xdr:sp macro="" textlink="">
      <xdr:nvSpPr>
        <xdr:cNvPr id="601" name="テキスト ボックス 600"/>
        <xdr:cNvSpPr txBox="1"/>
      </xdr:nvSpPr>
      <xdr:spPr>
        <a:xfrm>
          <a:off x="14325111" y="959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31555</xdr:rowOff>
    </xdr:from>
    <xdr:to>
      <xdr:col>20</xdr:col>
      <xdr:colOff>9525</xdr:colOff>
      <xdr:row>57</xdr:row>
      <xdr:rowOff>133155</xdr:rowOff>
    </xdr:to>
    <xdr:sp macro="" textlink="">
      <xdr:nvSpPr>
        <xdr:cNvPr id="602" name="円/楕円 601"/>
        <xdr:cNvSpPr/>
      </xdr:nvSpPr>
      <xdr:spPr>
        <a:xfrm>
          <a:off x="13652500" y="98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149682</xdr:rowOff>
    </xdr:from>
    <xdr:ext cx="534377" cy="259045"/>
    <xdr:sp macro="" textlink="">
      <xdr:nvSpPr>
        <xdr:cNvPr id="603" name="テキスト ボックス 602"/>
        <xdr:cNvSpPr txBox="1"/>
      </xdr:nvSpPr>
      <xdr:spPr>
        <a:xfrm>
          <a:off x="13436111" y="957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80,051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88828</xdr:rowOff>
    </xdr:from>
    <xdr:to>
      <xdr:col>18</xdr:col>
      <xdr:colOff>492125</xdr:colOff>
      <xdr:row>58</xdr:row>
      <xdr:rowOff>18978</xdr:rowOff>
    </xdr:to>
    <xdr:sp macro="" textlink="">
      <xdr:nvSpPr>
        <xdr:cNvPr id="604" name="円/楕円 603"/>
        <xdr:cNvSpPr/>
      </xdr:nvSpPr>
      <xdr:spPr>
        <a:xfrm>
          <a:off x="12763500" y="98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35505</xdr:rowOff>
    </xdr:from>
    <xdr:ext cx="534377" cy="259045"/>
    <xdr:sp macro="" textlink="">
      <xdr:nvSpPr>
        <xdr:cNvPr id="605" name="テキスト ボックス 604"/>
        <xdr:cNvSpPr txBox="1"/>
      </xdr:nvSpPr>
      <xdr:spPr>
        <a:xfrm>
          <a:off x="12547111" y="963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74168</xdr:rowOff>
    </xdr:from>
    <xdr:to>
      <xdr:col>23</xdr:col>
      <xdr:colOff>517525</xdr:colOff>
      <xdr:row>78</xdr:row>
      <xdr:rowOff>171286</xdr:rowOff>
    </xdr:to>
    <xdr:cxnSp macro="">
      <xdr:nvCxnSpPr>
        <xdr:cNvPr id="634" name="直線コネクタ 633"/>
        <xdr:cNvCxnSpPr/>
      </xdr:nvCxnSpPr>
      <xdr:spPr>
        <a:xfrm flipV="1">
          <a:off x="15481300" y="13447268"/>
          <a:ext cx="838200" cy="9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81463</xdr:rowOff>
    </xdr:from>
    <xdr:ext cx="469744" cy="259045"/>
    <xdr:sp macro="" textlink="">
      <xdr:nvSpPr>
        <xdr:cNvPr id="635" name="災害復旧費平均値テキスト"/>
        <xdr:cNvSpPr txBox="1"/>
      </xdr:nvSpPr>
      <xdr:spPr>
        <a:xfrm>
          <a:off x="16370300" y="1345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171286</xdr:rowOff>
    </xdr:from>
    <xdr:to>
      <xdr:col>22</xdr:col>
      <xdr:colOff>365125</xdr:colOff>
      <xdr:row>79</xdr:row>
      <xdr:rowOff>25857</xdr:rowOff>
    </xdr:to>
    <xdr:cxnSp macro="">
      <xdr:nvCxnSpPr>
        <xdr:cNvPr id="637" name="直線コネクタ 636"/>
        <xdr:cNvCxnSpPr/>
      </xdr:nvCxnSpPr>
      <xdr:spPr>
        <a:xfrm flipV="1">
          <a:off x="14592300" y="13544386"/>
          <a:ext cx="889000" cy="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30607</xdr:rowOff>
    </xdr:from>
    <xdr:to>
      <xdr:col>22</xdr:col>
      <xdr:colOff>415925</xdr:colOff>
      <xdr:row>78</xdr:row>
      <xdr:rowOff>132207</xdr:rowOff>
    </xdr:to>
    <xdr:sp macro="" textlink="">
      <xdr:nvSpPr>
        <xdr:cNvPr id="638" name="フローチャート : 判断 637"/>
        <xdr:cNvSpPr/>
      </xdr:nvSpPr>
      <xdr:spPr>
        <a:xfrm>
          <a:off x="15430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148734</xdr:rowOff>
    </xdr:from>
    <xdr:ext cx="469744" cy="259045"/>
    <xdr:sp macro="" textlink="">
      <xdr:nvSpPr>
        <xdr:cNvPr id="639" name="テキスト ボックス 638"/>
        <xdr:cNvSpPr txBox="1"/>
      </xdr:nvSpPr>
      <xdr:spPr>
        <a:xfrm>
          <a:off x="15246427"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143320</xdr:rowOff>
    </xdr:from>
    <xdr:to>
      <xdr:col>21</xdr:col>
      <xdr:colOff>161925</xdr:colOff>
      <xdr:row>79</xdr:row>
      <xdr:rowOff>25857</xdr:rowOff>
    </xdr:to>
    <xdr:cxnSp macro="">
      <xdr:nvCxnSpPr>
        <xdr:cNvPr id="640" name="直線コネクタ 639"/>
        <xdr:cNvCxnSpPr/>
      </xdr:nvCxnSpPr>
      <xdr:spPr>
        <a:xfrm>
          <a:off x="13703300" y="13344970"/>
          <a:ext cx="889000" cy="2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37731</xdr:rowOff>
    </xdr:from>
    <xdr:to>
      <xdr:col>21</xdr:col>
      <xdr:colOff>212725</xdr:colOff>
      <xdr:row>78</xdr:row>
      <xdr:rowOff>139331</xdr:rowOff>
    </xdr:to>
    <xdr:sp macro="" textlink="">
      <xdr:nvSpPr>
        <xdr:cNvPr id="641" name="フローチャート : 判断 640"/>
        <xdr:cNvSpPr/>
      </xdr:nvSpPr>
      <xdr:spPr>
        <a:xfrm>
          <a:off x="14541500" y="1341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155858</xdr:rowOff>
    </xdr:from>
    <xdr:ext cx="469744" cy="259045"/>
    <xdr:sp macro="" textlink="">
      <xdr:nvSpPr>
        <xdr:cNvPr id="642" name="テキスト ボックス 641"/>
        <xdr:cNvSpPr txBox="1"/>
      </xdr:nvSpPr>
      <xdr:spPr>
        <a:xfrm>
          <a:off x="14357427" y="1318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128346</xdr:rowOff>
    </xdr:from>
    <xdr:to>
      <xdr:col>19</xdr:col>
      <xdr:colOff>644525</xdr:colOff>
      <xdr:row>77</xdr:row>
      <xdr:rowOff>143320</xdr:rowOff>
    </xdr:to>
    <xdr:cxnSp macro="">
      <xdr:nvCxnSpPr>
        <xdr:cNvPr id="643" name="直線コネクタ 642"/>
        <xdr:cNvCxnSpPr/>
      </xdr:nvCxnSpPr>
      <xdr:spPr>
        <a:xfrm>
          <a:off x="12814300" y="13329996"/>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97320</xdr:rowOff>
    </xdr:from>
    <xdr:to>
      <xdr:col>20</xdr:col>
      <xdr:colOff>9525</xdr:colOff>
      <xdr:row>76</xdr:row>
      <xdr:rowOff>27471</xdr:rowOff>
    </xdr:to>
    <xdr:sp macro="" textlink="">
      <xdr:nvSpPr>
        <xdr:cNvPr id="644" name="フローチャート : 判断 643"/>
        <xdr:cNvSpPr/>
      </xdr:nvSpPr>
      <xdr:spPr>
        <a:xfrm>
          <a:off x="13652500" y="129560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43997</xdr:rowOff>
    </xdr:from>
    <xdr:ext cx="534377" cy="259045"/>
    <xdr:sp macro="" textlink="">
      <xdr:nvSpPr>
        <xdr:cNvPr id="645" name="テキスト ボックス 644"/>
        <xdr:cNvSpPr txBox="1"/>
      </xdr:nvSpPr>
      <xdr:spPr>
        <a:xfrm>
          <a:off x="13436111" y="127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83262</xdr:rowOff>
    </xdr:from>
    <xdr:to>
      <xdr:col>18</xdr:col>
      <xdr:colOff>492125</xdr:colOff>
      <xdr:row>78</xdr:row>
      <xdr:rowOff>13412</xdr:rowOff>
    </xdr:to>
    <xdr:sp macro="" textlink="">
      <xdr:nvSpPr>
        <xdr:cNvPr id="646" name="フローチャート : 判断 645"/>
        <xdr:cNvSpPr/>
      </xdr:nvSpPr>
      <xdr:spPr>
        <a:xfrm>
          <a:off x="12763500" y="132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4539</xdr:rowOff>
    </xdr:from>
    <xdr:ext cx="469744" cy="259045"/>
    <xdr:sp macro="" textlink="">
      <xdr:nvSpPr>
        <xdr:cNvPr id="647" name="テキスト ボックス 646"/>
        <xdr:cNvSpPr txBox="1"/>
      </xdr:nvSpPr>
      <xdr:spPr>
        <a:xfrm>
          <a:off x="12579427" y="1337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23368</xdr:rowOff>
    </xdr:from>
    <xdr:to>
      <xdr:col>23</xdr:col>
      <xdr:colOff>568325</xdr:colOff>
      <xdr:row>78</xdr:row>
      <xdr:rowOff>124968</xdr:rowOff>
    </xdr:to>
    <xdr:sp macro="" textlink="">
      <xdr:nvSpPr>
        <xdr:cNvPr id="653" name="円/楕円 652"/>
        <xdr:cNvSpPr/>
      </xdr:nvSpPr>
      <xdr:spPr>
        <a:xfrm>
          <a:off x="16268700" y="13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46245</xdr:rowOff>
    </xdr:from>
    <xdr:ext cx="469744" cy="259045"/>
    <xdr:sp macro="" textlink="">
      <xdr:nvSpPr>
        <xdr:cNvPr id="654" name="災害復旧費該当値テキスト"/>
        <xdr:cNvSpPr txBox="1"/>
      </xdr:nvSpPr>
      <xdr:spPr>
        <a:xfrm>
          <a:off x="16370300" y="1324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120486</xdr:rowOff>
    </xdr:from>
    <xdr:to>
      <xdr:col>22</xdr:col>
      <xdr:colOff>415925</xdr:colOff>
      <xdr:row>79</xdr:row>
      <xdr:rowOff>50636</xdr:rowOff>
    </xdr:to>
    <xdr:sp macro="" textlink="">
      <xdr:nvSpPr>
        <xdr:cNvPr id="655" name="円/楕円 654"/>
        <xdr:cNvSpPr/>
      </xdr:nvSpPr>
      <xdr:spPr>
        <a:xfrm>
          <a:off x="15430500" y="134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41763</xdr:rowOff>
    </xdr:from>
    <xdr:ext cx="469744" cy="259045"/>
    <xdr:sp macro="" textlink="">
      <xdr:nvSpPr>
        <xdr:cNvPr id="656" name="テキスト ボックス 655"/>
        <xdr:cNvSpPr txBox="1"/>
      </xdr:nvSpPr>
      <xdr:spPr>
        <a:xfrm>
          <a:off x="15246427" y="1358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146507</xdr:rowOff>
    </xdr:from>
    <xdr:to>
      <xdr:col>21</xdr:col>
      <xdr:colOff>212725</xdr:colOff>
      <xdr:row>79</xdr:row>
      <xdr:rowOff>76657</xdr:rowOff>
    </xdr:to>
    <xdr:sp macro="" textlink="">
      <xdr:nvSpPr>
        <xdr:cNvPr id="657" name="円/楕円 656"/>
        <xdr:cNvSpPr/>
      </xdr:nvSpPr>
      <xdr:spPr>
        <a:xfrm>
          <a:off x="14541500" y="135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67784</xdr:rowOff>
    </xdr:from>
    <xdr:ext cx="378565" cy="259045"/>
    <xdr:sp macro="" textlink="">
      <xdr:nvSpPr>
        <xdr:cNvPr id="658" name="テキスト ボックス 657"/>
        <xdr:cNvSpPr txBox="1"/>
      </xdr:nvSpPr>
      <xdr:spPr>
        <a:xfrm>
          <a:off x="14403017" y="13612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92520</xdr:rowOff>
    </xdr:from>
    <xdr:to>
      <xdr:col>20</xdr:col>
      <xdr:colOff>9525</xdr:colOff>
      <xdr:row>78</xdr:row>
      <xdr:rowOff>22670</xdr:rowOff>
    </xdr:to>
    <xdr:sp macro="" textlink="">
      <xdr:nvSpPr>
        <xdr:cNvPr id="659" name="円/楕円 658"/>
        <xdr:cNvSpPr/>
      </xdr:nvSpPr>
      <xdr:spPr>
        <a:xfrm>
          <a:off x="13652500" y="132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13797</xdr:rowOff>
    </xdr:from>
    <xdr:ext cx="469744" cy="259045"/>
    <xdr:sp macro="" textlink="">
      <xdr:nvSpPr>
        <xdr:cNvPr id="660" name="テキスト ボックス 659"/>
        <xdr:cNvSpPr txBox="1"/>
      </xdr:nvSpPr>
      <xdr:spPr>
        <a:xfrm>
          <a:off x="13468427" y="133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77546</xdr:rowOff>
    </xdr:from>
    <xdr:to>
      <xdr:col>18</xdr:col>
      <xdr:colOff>492125</xdr:colOff>
      <xdr:row>78</xdr:row>
      <xdr:rowOff>7696</xdr:rowOff>
    </xdr:to>
    <xdr:sp macro="" textlink="">
      <xdr:nvSpPr>
        <xdr:cNvPr id="661" name="円/楕円 660"/>
        <xdr:cNvSpPr/>
      </xdr:nvSpPr>
      <xdr:spPr>
        <a:xfrm>
          <a:off x="12763500" y="132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24223</xdr:rowOff>
    </xdr:from>
    <xdr:ext cx="469744" cy="259045"/>
    <xdr:sp macro="" textlink="">
      <xdr:nvSpPr>
        <xdr:cNvPr id="662" name="テキスト ボックス 661"/>
        <xdr:cNvSpPr txBox="1"/>
      </xdr:nvSpPr>
      <xdr:spPr>
        <a:xfrm>
          <a:off x="12579427" y="130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82578</xdr:rowOff>
    </xdr:from>
    <xdr:to>
      <xdr:col>23</xdr:col>
      <xdr:colOff>516889</xdr:colOff>
      <xdr:row>98</xdr:row>
      <xdr:rowOff>54981</xdr:rowOff>
    </xdr:to>
    <xdr:cxnSp macro="">
      <xdr:nvCxnSpPr>
        <xdr:cNvPr id="684" name="直線コネクタ 683"/>
        <xdr:cNvCxnSpPr/>
      </xdr:nvCxnSpPr>
      <xdr:spPr>
        <a:xfrm flipV="1">
          <a:off x="16317595" y="16027428"/>
          <a:ext cx="1269" cy="829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58808</xdr:rowOff>
    </xdr:from>
    <xdr:ext cx="534377" cy="259045"/>
    <xdr:sp macro="" textlink="">
      <xdr:nvSpPr>
        <xdr:cNvPr id="685" name="公債費最小値テキスト"/>
        <xdr:cNvSpPr txBox="1"/>
      </xdr:nvSpPr>
      <xdr:spPr>
        <a:xfrm>
          <a:off x="16370300" y="16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54981</xdr:rowOff>
    </xdr:from>
    <xdr:to>
      <xdr:col>23</xdr:col>
      <xdr:colOff>606425</xdr:colOff>
      <xdr:row>98</xdr:row>
      <xdr:rowOff>54981</xdr:rowOff>
    </xdr:to>
    <xdr:cxnSp macro="">
      <xdr:nvCxnSpPr>
        <xdr:cNvPr id="686" name="直線コネクタ 685"/>
        <xdr:cNvCxnSpPr/>
      </xdr:nvCxnSpPr>
      <xdr:spPr>
        <a:xfrm>
          <a:off x="16230600" y="1685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29255</xdr:rowOff>
    </xdr:from>
    <xdr:ext cx="599010" cy="259045"/>
    <xdr:sp macro="" textlink="">
      <xdr:nvSpPr>
        <xdr:cNvPr id="687" name="公債費最大値テキスト"/>
        <xdr:cNvSpPr txBox="1"/>
      </xdr:nvSpPr>
      <xdr:spPr>
        <a:xfrm>
          <a:off x="16370300" y="158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93</xdr:row>
      <xdr:rowOff>82578</xdr:rowOff>
    </xdr:from>
    <xdr:to>
      <xdr:col>23</xdr:col>
      <xdr:colOff>606425</xdr:colOff>
      <xdr:row>93</xdr:row>
      <xdr:rowOff>82578</xdr:rowOff>
    </xdr:to>
    <xdr:cxnSp macro="">
      <xdr:nvCxnSpPr>
        <xdr:cNvPr id="688" name="直線コネクタ 687"/>
        <xdr:cNvCxnSpPr/>
      </xdr:nvCxnSpPr>
      <xdr:spPr>
        <a:xfrm>
          <a:off x="16230600" y="1602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82578</xdr:rowOff>
    </xdr:from>
    <xdr:to>
      <xdr:col>23</xdr:col>
      <xdr:colOff>517525</xdr:colOff>
      <xdr:row>93</xdr:row>
      <xdr:rowOff>95941</xdr:rowOff>
    </xdr:to>
    <xdr:cxnSp macro="">
      <xdr:nvCxnSpPr>
        <xdr:cNvPr id="689" name="直線コネクタ 688"/>
        <xdr:cNvCxnSpPr/>
      </xdr:nvCxnSpPr>
      <xdr:spPr>
        <a:xfrm flipV="1">
          <a:off x="15481300" y="16027428"/>
          <a:ext cx="838200" cy="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139766</xdr:rowOff>
    </xdr:from>
    <xdr:ext cx="534377" cy="259045"/>
    <xdr:sp macro="" textlink="">
      <xdr:nvSpPr>
        <xdr:cNvPr id="690" name="公債費平均値テキスト"/>
        <xdr:cNvSpPr txBox="1"/>
      </xdr:nvSpPr>
      <xdr:spPr>
        <a:xfrm>
          <a:off x="16370300" y="16598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161339</xdr:rowOff>
    </xdr:from>
    <xdr:to>
      <xdr:col>23</xdr:col>
      <xdr:colOff>568325</xdr:colOff>
      <xdr:row>97</xdr:row>
      <xdr:rowOff>91489</xdr:rowOff>
    </xdr:to>
    <xdr:sp macro="" textlink="">
      <xdr:nvSpPr>
        <xdr:cNvPr id="691" name="フローチャート : 判断 690"/>
        <xdr:cNvSpPr/>
      </xdr:nvSpPr>
      <xdr:spPr>
        <a:xfrm>
          <a:off x="16268700" y="1662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88402</xdr:rowOff>
    </xdr:from>
    <xdr:to>
      <xdr:col>22</xdr:col>
      <xdr:colOff>365125</xdr:colOff>
      <xdr:row>93</xdr:row>
      <xdr:rowOff>95941</xdr:rowOff>
    </xdr:to>
    <xdr:cxnSp macro="">
      <xdr:nvCxnSpPr>
        <xdr:cNvPr id="692" name="直線コネクタ 691"/>
        <xdr:cNvCxnSpPr/>
      </xdr:nvCxnSpPr>
      <xdr:spPr>
        <a:xfrm>
          <a:off x="14592300" y="16033252"/>
          <a:ext cx="8890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10243</xdr:rowOff>
    </xdr:from>
    <xdr:to>
      <xdr:col>22</xdr:col>
      <xdr:colOff>415925</xdr:colOff>
      <xdr:row>97</xdr:row>
      <xdr:rowOff>111843</xdr:rowOff>
    </xdr:to>
    <xdr:sp macro="" textlink="">
      <xdr:nvSpPr>
        <xdr:cNvPr id="693" name="フローチャート : 判断 692"/>
        <xdr:cNvSpPr/>
      </xdr:nvSpPr>
      <xdr:spPr>
        <a:xfrm>
          <a:off x="15430500" y="166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102970</xdr:rowOff>
    </xdr:from>
    <xdr:ext cx="534377" cy="259045"/>
    <xdr:sp macro="" textlink="">
      <xdr:nvSpPr>
        <xdr:cNvPr id="694" name="テキスト ボックス 693"/>
        <xdr:cNvSpPr txBox="1"/>
      </xdr:nvSpPr>
      <xdr:spPr>
        <a:xfrm>
          <a:off x="15214111" y="167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62579</xdr:rowOff>
    </xdr:from>
    <xdr:to>
      <xdr:col>21</xdr:col>
      <xdr:colOff>161925</xdr:colOff>
      <xdr:row>93</xdr:row>
      <xdr:rowOff>88402</xdr:rowOff>
    </xdr:to>
    <xdr:cxnSp macro="">
      <xdr:nvCxnSpPr>
        <xdr:cNvPr id="695" name="直線コネクタ 694"/>
        <xdr:cNvCxnSpPr/>
      </xdr:nvCxnSpPr>
      <xdr:spPr>
        <a:xfrm>
          <a:off x="13703300" y="16007429"/>
          <a:ext cx="889000" cy="2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84</xdr:rowOff>
    </xdr:from>
    <xdr:to>
      <xdr:col>21</xdr:col>
      <xdr:colOff>212725</xdr:colOff>
      <xdr:row>97</xdr:row>
      <xdr:rowOff>101684</xdr:rowOff>
    </xdr:to>
    <xdr:sp macro="" textlink="">
      <xdr:nvSpPr>
        <xdr:cNvPr id="696" name="フローチャート : 判断 695"/>
        <xdr:cNvSpPr/>
      </xdr:nvSpPr>
      <xdr:spPr>
        <a:xfrm>
          <a:off x="14541500" y="1663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92811</xdr:rowOff>
    </xdr:from>
    <xdr:ext cx="534377" cy="259045"/>
    <xdr:sp macro="" textlink="">
      <xdr:nvSpPr>
        <xdr:cNvPr id="697" name="テキスト ボックス 696"/>
        <xdr:cNvSpPr txBox="1"/>
      </xdr:nvSpPr>
      <xdr:spPr>
        <a:xfrm>
          <a:off x="14325111" y="1672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62100</xdr:rowOff>
    </xdr:from>
    <xdr:to>
      <xdr:col>19</xdr:col>
      <xdr:colOff>644525</xdr:colOff>
      <xdr:row>93</xdr:row>
      <xdr:rowOff>62579</xdr:rowOff>
    </xdr:to>
    <xdr:cxnSp macro="">
      <xdr:nvCxnSpPr>
        <xdr:cNvPr id="698" name="直線コネクタ 697"/>
        <xdr:cNvCxnSpPr/>
      </xdr:nvCxnSpPr>
      <xdr:spPr>
        <a:xfrm>
          <a:off x="12814300" y="15664050"/>
          <a:ext cx="889000" cy="34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1036</xdr:rowOff>
    </xdr:from>
    <xdr:to>
      <xdr:col>20</xdr:col>
      <xdr:colOff>9525</xdr:colOff>
      <xdr:row>97</xdr:row>
      <xdr:rowOff>102636</xdr:rowOff>
    </xdr:to>
    <xdr:sp macro="" textlink="">
      <xdr:nvSpPr>
        <xdr:cNvPr id="699" name="フローチャート : 判断 698"/>
        <xdr:cNvSpPr/>
      </xdr:nvSpPr>
      <xdr:spPr>
        <a:xfrm>
          <a:off x="13652500" y="1663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93763</xdr:rowOff>
    </xdr:from>
    <xdr:ext cx="534377" cy="259045"/>
    <xdr:sp macro="" textlink="">
      <xdr:nvSpPr>
        <xdr:cNvPr id="700" name="テキスト ボックス 699"/>
        <xdr:cNvSpPr txBox="1"/>
      </xdr:nvSpPr>
      <xdr:spPr>
        <a:xfrm>
          <a:off x="13436111" y="167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164147</xdr:rowOff>
    </xdr:from>
    <xdr:to>
      <xdr:col>18</xdr:col>
      <xdr:colOff>492125</xdr:colOff>
      <xdr:row>97</xdr:row>
      <xdr:rowOff>94297</xdr:rowOff>
    </xdr:to>
    <xdr:sp macro="" textlink="">
      <xdr:nvSpPr>
        <xdr:cNvPr id="701" name="フローチャート : 判断 700"/>
        <xdr:cNvSpPr/>
      </xdr:nvSpPr>
      <xdr:spPr>
        <a:xfrm>
          <a:off x="12763500" y="1662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85424</xdr:rowOff>
    </xdr:from>
    <xdr:ext cx="534377" cy="259045"/>
    <xdr:sp macro="" textlink="">
      <xdr:nvSpPr>
        <xdr:cNvPr id="702" name="テキスト ボックス 701"/>
        <xdr:cNvSpPr txBox="1"/>
      </xdr:nvSpPr>
      <xdr:spPr>
        <a:xfrm>
          <a:off x="12547111" y="1671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31778</xdr:rowOff>
    </xdr:from>
    <xdr:to>
      <xdr:col>23</xdr:col>
      <xdr:colOff>568325</xdr:colOff>
      <xdr:row>93</xdr:row>
      <xdr:rowOff>133378</xdr:rowOff>
    </xdr:to>
    <xdr:sp macro="" textlink="">
      <xdr:nvSpPr>
        <xdr:cNvPr id="708" name="円/楕円 707"/>
        <xdr:cNvSpPr/>
      </xdr:nvSpPr>
      <xdr:spPr>
        <a:xfrm>
          <a:off x="16268700" y="1597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156255</xdr:rowOff>
    </xdr:from>
    <xdr:ext cx="599010" cy="259045"/>
    <xdr:sp macro="" textlink="">
      <xdr:nvSpPr>
        <xdr:cNvPr id="709" name="公債費該当値テキスト"/>
        <xdr:cNvSpPr txBox="1"/>
      </xdr:nvSpPr>
      <xdr:spPr>
        <a:xfrm>
          <a:off x="16370300" y="1592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199,994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45141</xdr:rowOff>
    </xdr:from>
    <xdr:to>
      <xdr:col>22</xdr:col>
      <xdr:colOff>415925</xdr:colOff>
      <xdr:row>93</xdr:row>
      <xdr:rowOff>146741</xdr:rowOff>
    </xdr:to>
    <xdr:sp macro="" textlink="">
      <xdr:nvSpPr>
        <xdr:cNvPr id="710" name="円/楕円 709"/>
        <xdr:cNvSpPr/>
      </xdr:nvSpPr>
      <xdr:spPr>
        <a:xfrm>
          <a:off x="15430500" y="159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163268</xdr:rowOff>
    </xdr:from>
    <xdr:ext cx="599010" cy="259045"/>
    <xdr:sp macro="" textlink="">
      <xdr:nvSpPr>
        <xdr:cNvPr id="711" name="テキスト ボックス 710"/>
        <xdr:cNvSpPr txBox="1"/>
      </xdr:nvSpPr>
      <xdr:spPr>
        <a:xfrm>
          <a:off x="15181794" y="1576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197,071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37602</xdr:rowOff>
    </xdr:from>
    <xdr:to>
      <xdr:col>21</xdr:col>
      <xdr:colOff>212725</xdr:colOff>
      <xdr:row>93</xdr:row>
      <xdr:rowOff>139202</xdr:rowOff>
    </xdr:to>
    <xdr:sp macro="" textlink="">
      <xdr:nvSpPr>
        <xdr:cNvPr id="712" name="円/楕円 711"/>
        <xdr:cNvSpPr/>
      </xdr:nvSpPr>
      <xdr:spPr>
        <a:xfrm>
          <a:off x="14541500" y="1598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155729</xdr:rowOff>
    </xdr:from>
    <xdr:ext cx="599010" cy="259045"/>
    <xdr:sp macro="" textlink="">
      <xdr:nvSpPr>
        <xdr:cNvPr id="713" name="テキスト ボックス 712"/>
        <xdr:cNvSpPr txBox="1"/>
      </xdr:nvSpPr>
      <xdr:spPr>
        <a:xfrm>
          <a:off x="14292794" y="1575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198,720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11779</xdr:rowOff>
    </xdr:from>
    <xdr:to>
      <xdr:col>20</xdr:col>
      <xdr:colOff>9525</xdr:colOff>
      <xdr:row>93</xdr:row>
      <xdr:rowOff>113379</xdr:rowOff>
    </xdr:to>
    <xdr:sp macro="" textlink="">
      <xdr:nvSpPr>
        <xdr:cNvPr id="714" name="円/楕円 713"/>
        <xdr:cNvSpPr/>
      </xdr:nvSpPr>
      <xdr:spPr>
        <a:xfrm>
          <a:off x="13652500" y="159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129906</xdr:rowOff>
    </xdr:from>
    <xdr:ext cx="599010" cy="259045"/>
    <xdr:sp macro="" textlink="">
      <xdr:nvSpPr>
        <xdr:cNvPr id="715" name="テキスト ボックス 714"/>
        <xdr:cNvSpPr txBox="1"/>
      </xdr:nvSpPr>
      <xdr:spPr>
        <a:xfrm>
          <a:off x="13403794" y="1573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204,368</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11300</xdr:rowOff>
    </xdr:from>
    <xdr:to>
      <xdr:col>18</xdr:col>
      <xdr:colOff>492125</xdr:colOff>
      <xdr:row>91</xdr:row>
      <xdr:rowOff>112900</xdr:rowOff>
    </xdr:to>
    <xdr:sp macro="" textlink="">
      <xdr:nvSpPr>
        <xdr:cNvPr id="716" name="円/楕円 715"/>
        <xdr:cNvSpPr/>
      </xdr:nvSpPr>
      <xdr:spPr>
        <a:xfrm>
          <a:off x="12763500" y="156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129427</xdr:rowOff>
    </xdr:from>
    <xdr:ext cx="599010" cy="259045"/>
    <xdr:sp macro="" textlink="">
      <xdr:nvSpPr>
        <xdr:cNvPr id="717" name="テキスト ボックス 716"/>
        <xdr:cNvSpPr txBox="1"/>
      </xdr:nvSpPr>
      <xdr:spPr>
        <a:xfrm>
          <a:off x="12514794" y="1538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3" name="直線コネクタ 742"/>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6"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7" name="直線コネクタ 746"/>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49"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0" name="フローチャート : 判断 749"/>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12482</xdr:rowOff>
    </xdr:from>
    <xdr:to>
      <xdr:col>31</xdr:col>
      <xdr:colOff>85725</xdr:colOff>
      <xdr:row>39</xdr:row>
      <xdr:rowOff>114082</xdr:rowOff>
    </xdr:to>
    <xdr:sp macro="" textlink="">
      <xdr:nvSpPr>
        <xdr:cNvPr id="752" name="フローチャート : 判断 751"/>
        <xdr:cNvSpPr/>
      </xdr:nvSpPr>
      <xdr:spPr>
        <a:xfrm>
          <a:off x="21272500" y="669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130609</xdr:rowOff>
    </xdr:from>
    <xdr:ext cx="378565" cy="259045"/>
    <xdr:sp macro="" textlink="">
      <xdr:nvSpPr>
        <xdr:cNvPr id="753" name="テキスト ボックス 752"/>
        <xdr:cNvSpPr txBox="1"/>
      </xdr:nvSpPr>
      <xdr:spPr>
        <a:xfrm>
          <a:off x="21134017" y="647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34689</xdr:rowOff>
    </xdr:from>
    <xdr:to>
      <xdr:col>29</xdr:col>
      <xdr:colOff>568325</xdr:colOff>
      <xdr:row>39</xdr:row>
      <xdr:rowOff>136289</xdr:rowOff>
    </xdr:to>
    <xdr:sp macro="" textlink="">
      <xdr:nvSpPr>
        <xdr:cNvPr id="755" name="フローチャート : 判断 754"/>
        <xdr:cNvSpPr/>
      </xdr:nvSpPr>
      <xdr:spPr>
        <a:xfrm>
          <a:off x="20383500" y="67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152816</xdr:rowOff>
    </xdr:from>
    <xdr:ext cx="313932" cy="259045"/>
    <xdr:sp macro="" textlink="">
      <xdr:nvSpPr>
        <xdr:cNvPr id="756" name="テキスト ボックス 755"/>
        <xdr:cNvSpPr txBox="1"/>
      </xdr:nvSpPr>
      <xdr:spPr>
        <a:xfrm>
          <a:off x="20277333" y="6496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40894</xdr:rowOff>
    </xdr:from>
    <xdr:to>
      <xdr:col>28</xdr:col>
      <xdr:colOff>365125</xdr:colOff>
      <xdr:row>39</xdr:row>
      <xdr:rowOff>142494</xdr:rowOff>
    </xdr:to>
    <xdr:sp macro="" textlink="">
      <xdr:nvSpPr>
        <xdr:cNvPr id="758" name="フローチャート : 判断 757"/>
        <xdr:cNvSpPr/>
      </xdr:nvSpPr>
      <xdr:spPr>
        <a:xfrm>
          <a:off x="19494500" y="672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159021</xdr:rowOff>
    </xdr:from>
    <xdr:ext cx="313932" cy="259045"/>
    <xdr:sp macro="" textlink="">
      <xdr:nvSpPr>
        <xdr:cNvPr id="759" name="テキスト ボックス 758"/>
        <xdr:cNvSpPr txBox="1"/>
      </xdr:nvSpPr>
      <xdr:spPr>
        <a:xfrm>
          <a:off x="19388333" y="6502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33220</xdr:rowOff>
    </xdr:from>
    <xdr:to>
      <xdr:col>27</xdr:col>
      <xdr:colOff>161925</xdr:colOff>
      <xdr:row>39</xdr:row>
      <xdr:rowOff>134820</xdr:rowOff>
    </xdr:to>
    <xdr:sp macro="" textlink="">
      <xdr:nvSpPr>
        <xdr:cNvPr id="760" name="フローチャート : 判断 759"/>
        <xdr:cNvSpPr/>
      </xdr:nvSpPr>
      <xdr:spPr>
        <a:xfrm>
          <a:off x="18605500" y="671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151347</xdr:rowOff>
    </xdr:from>
    <xdr:ext cx="313932" cy="259045"/>
    <xdr:sp macro="" textlink="">
      <xdr:nvSpPr>
        <xdr:cNvPr id="761" name="テキスト ボックス 760"/>
        <xdr:cNvSpPr txBox="1"/>
      </xdr:nvSpPr>
      <xdr:spPr>
        <a:xfrm>
          <a:off x="18499333" y="649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9" name="円/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0" name="テキスト ボックス 76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3" name="円/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4" name="テキスト ボックス 77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5" name="円/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6" name="テキスト ボックス 77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223,984</a:t>
          </a:r>
          <a:r>
            <a:rPr kumimoji="1" lang="ja-JP" altLang="en-US" sz="1300">
              <a:latin typeface="ＭＳ Ｐゴシック"/>
            </a:rPr>
            <a:t>円となっており、類似団体と比較し最も高い数値となっている。これは年々増加傾向にある扶助費の影響が大きな要因である。扶助費以外では公立保育所の設置により人件費・物件費が生じるものの、待機児童０を達成している。</a:t>
          </a:r>
          <a:endParaRPr kumimoji="1" lang="en-US" altLang="ja-JP" sz="1300">
            <a:latin typeface="ＭＳ Ｐゴシック"/>
          </a:endParaRPr>
        </a:p>
        <a:p>
          <a:r>
            <a:rPr kumimoji="1" lang="ja-JP" altLang="en-US" sz="1300">
              <a:latin typeface="ＭＳ Ｐゴシック"/>
            </a:rPr>
            <a:t>　衛生費は、住民一人当たり</a:t>
          </a:r>
          <a:r>
            <a:rPr kumimoji="1" lang="en-US" altLang="ja-JP" sz="1300">
              <a:latin typeface="ＭＳ Ｐゴシック"/>
            </a:rPr>
            <a:t>98,108</a:t>
          </a:r>
          <a:r>
            <a:rPr kumimoji="1" lang="ja-JP" altLang="en-US" sz="1300">
              <a:latin typeface="ＭＳ Ｐゴシック"/>
            </a:rPr>
            <a:t>円となっており、類似団体と比較して高い水準で推移している。離島である本町においては、ごみ・し尿などを広域行政で管理することができず、単独で維持管理する必要があることが要因である。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その他の費目についても、議会費を除き類似団体の平均を超えている状況である。行財政改革をはじめとした削減に取り組んでいるものの、離島であるため人件費や物件費が高くなること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普通交付税の落ち込みから、基金の取崩をしながら予算を確保していた平成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年頃と比べ、平成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年度までは普通交付税の伸びや国の経済対策交付金により、財政調整基金と減債基金への積立を積極的に行うことができた。平成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年度以降は実質公債費比率が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％を下回ったことにより繰上償還も行っていない。今後も健全な財政運営に努めていく。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比した黒字のほとんどを上水道事業特別会計及び一般会計で占めている。上水道事業特別会計の黒字は、営業収益からなり、今後簡易水道事業特別会計と統合するため経営の悪化が予想されるが、経年劣化した施設の修繕費なども増えることから、水道料金の適正な改正を行い収益の確保を行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また、一般会計は、公債費が微増したものの、地方交付税額が前年度より増となったことが黒字の要因である。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14777699</v>
      </c>
      <c r="BO4" s="379"/>
      <c r="BP4" s="379"/>
      <c r="BQ4" s="379"/>
      <c r="BR4" s="379"/>
      <c r="BS4" s="379"/>
      <c r="BT4" s="379"/>
      <c r="BU4" s="380"/>
      <c r="BV4" s="378">
        <v>15371096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v>
      </c>
      <c r="CU4" s="385"/>
      <c r="CV4" s="385"/>
      <c r="CW4" s="385"/>
      <c r="CX4" s="385"/>
      <c r="CY4" s="385"/>
      <c r="CZ4" s="385"/>
      <c r="DA4" s="386"/>
      <c r="DB4" s="384">
        <v>1.9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14595715</v>
      </c>
      <c r="BO5" s="416"/>
      <c r="BP5" s="416"/>
      <c r="BQ5" s="416"/>
      <c r="BR5" s="416"/>
      <c r="BS5" s="416"/>
      <c r="BT5" s="416"/>
      <c r="BU5" s="417"/>
      <c r="BV5" s="415">
        <v>15196685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87.1</v>
      </c>
      <c r="CU5" s="413"/>
      <c r="CV5" s="413"/>
      <c r="CW5" s="413"/>
      <c r="CX5" s="413"/>
      <c r="CY5" s="413"/>
      <c r="CZ5" s="413"/>
      <c r="DA5" s="414"/>
      <c r="DB5" s="412">
        <v>87.6</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181984</v>
      </c>
      <c r="BO6" s="416"/>
      <c r="BP6" s="416"/>
      <c r="BQ6" s="416"/>
      <c r="BR6" s="416"/>
      <c r="BS6" s="416"/>
      <c r="BT6" s="416"/>
      <c r="BU6" s="417"/>
      <c r="BV6" s="415">
        <v>174411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91.5</v>
      </c>
      <c r="CU6" s="453"/>
      <c r="CV6" s="453"/>
      <c r="CW6" s="453"/>
      <c r="CX6" s="453"/>
      <c r="CY6" s="453"/>
      <c r="CZ6" s="453"/>
      <c r="DA6" s="454"/>
      <c r="DB6" s="452">
        <v>92.3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3825</v>
      </c>
      <c r="BO7" s="416"/>
      <c r="BP7" s="416"/>
      <c r="BQ7" s="416"/>
      <c r="BR7" s="416"/>
      <c r="BS7" s="416"/>
      <c r="BT7" s="416"/>
      <c r="BU7" s="417"/>
      <c r="BV7" s="415">
        <v>2783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9115855</v>
      </c>
      <c r="CU7" s="416"/>
      <c r="CV7" s="416"/>
      <c r="CW7" s="416"/>
      <c r="CX7" s="416"/>
      <c r="CY7" s="416"/>
      <c r="CZ7" s="416"/>
      <c r="DA7" s="417"/>
      <c r="DB7" s="415">
        <v>8980478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178159</v>
      </c>
      <c r="BO8" s="416"/>
      <c r="BP8" s="416"/>
      <c r="BQ8" s="416"/>
      <c r="BR8" s="416"/>
      <c r="BS8" s="416"/>
      <c r="BT8" s="416"/>
      <c r="BU8" s="417"/>
      <c r="BV8" s="415">
        <v>171628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0.19</v>
      </c>
      <c r="CU8" s="456"/>
      <c r="CV8" s="456"/>
      <c r="CW8" s="456"/>
      <c r="CX8" s="456"/>
      <c r="CY8" s="456"/>
      <c r="CZ8" s="456"/>
      <c r="DA8" s="457"/>
      <c r="DB8" s="455">
        <v>0.19</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14608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6531</v>
      </c>
      <c r="BO9" s="416"/>
      <c r="BP9" s="416"/>
      <c r="BQ9" s="416"/>
      <c r="BR9" s="416"/>
      <c r="BS9" s="416"/>
      <c r="BT9" s="416"/>
      <c r="BU9" s="417"/>
      <c r="BV9" s="415">
        <v>-47275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27.2</v>
      </c>
      <c r="CU9" s="413"/>
      <c r="CV9" s="413"/>
      <c r="CW9" s="413"/>
      <c r="CX9" s="413"/>
      <c r="CY9" s="413"/>
      <c r="CZ9" s="413"/>
      <c r="DA9" s="414"/>
      <c r="DB9" s="412">
        <v>28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15521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913</v>
      </c>
      <c r="BO10" s="416"/>
      <c r="BP10" s="416"/>
      <c r="BQ10" s="416"/>
      <c r="BR10" s="416"/>
      <c r="BS10" s="416"/>
      <c r="BT10" s="416"/>
      <c r="BU10" s="417"/>
      <c r="BV10" s="415">
        <v>568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14792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14722</v>
      </c>
      <c r="S13" s="497"/>
      <c r="T13" s="497"/>
      <c r="U13" s="497"/>
      <c r="V13" s="498"/>
      <c r="W13" s="431" t="s">
        <v>121</v>
      </c>
      <c r="X13" s="432"/>
      <c r="Y13" s="432"/>
      <c r="Z13" s="432"/>
      <c r="AA13" s="432"/>
      <c r="AB13" s="422"/>
      <c r="AC13" s="466">
        <v>967</v>
      </c>
      <c r="AD13" s="467"/>
      <c r="AE13" s="467"/>
      <c r="AF13" s="467"/>
      <c r="AG13" s="506"/>
      <c r="AH13" s="466">
        <v>1119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7444</v>
      </c>
      <c r="BO13" s="416"/>
      <c r="BP13" s="416"/>
      <c r="BQ13" s="416"/>
      <c r="BR13" s="416"/>
      <c r="BS13" s="416"/>
      <c r="BT13" s="416"/>
      <c r="BU13" s="417"/>
      <c r="BV13" s="415">
        <v>-46707</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14.1</v>
      </c>
      <c r="CU13" s="413"/>
      <c r="CV13" s="413"/>
      <c r="CW13" s="413"/>
      <c r="CX13" s="413"/>
      <c r="CY13" s="413"/>
      <c r="CZ13" s="413"/>
      <c r="DA13" s="414"/>
      <c r="DB13" s="412">
        <v>15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14996</v>
      </c>
      <c r="S14" s="497"/>
      <c r="T14" s="497"/>
      <c r="U14" s="497"/>
      <c r="V14" s="498"/>
      <c r="W14" s="405"/>
      <c r="X14" s="406"/>
      <c r="Y14" s="406"/>
      <c r="Z14" s="406"/>
      <c r="AA14" s="406"/>
      <c r="AB14" s="395"/>
      <c r="AC14" s="499">
        <v>13.5</v>
      </c>
      <c r="AD14" s="500"/>
      <c r="AE14" s="500"/>
      <c r="AF14" s="500"/>
      <c r="AG14" s="501"/>
      <c r="AH14" s="499">
        <v>13.5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87.8</v>
      </c>
      <c r="CU14" s="511"/>
      <c r="CV14" s="511"/>
      <c r="CW14" s="511"/>
      <c r="CX14" s="511"/>
      <c r="CY14" s="511"/>
      <c r="CZ14" s="511"/>
      <c r="DA14" s="512"/>
      <c r="DB14" s="510">
        <v>91.4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14930</v>
      </c>
      <c r="S15" s="497"/>
      <c r="T15" s="497"/>
      <c r="U15" s="497"/>
      <c r="V15" s="498"/>
      <c r="W15" s="431" t="s">
        <v>128</v>
      </c>
      <c r="X15" s="432"/>
      <c r="Y15" s="432"/>
      <c r="Z15" s="432"/>
      <c r="AA15" s="432"/>
      <c r="AB15" s="422"/>
      <c r="AC15" s="466">
        <v>1226</v>
      </c>
      <c r="AD15" s="467"/>
      <c r="AE15" s="467"/>
      <c r="AF15" s="467"/>
      <c r="AG15" s="506"/>
      <c r="AH15" s="466">
        <v>1617</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1425804</v>
      </c>
      <c r="BO15" s="379"/>
      <c r="BP15" s="379"/>
      <c r="BQ15" s="379"/>
      <c r="BR15" s="379"/>
      <c r="BS15" s="379"/>
      <c r="BT15" s="379"/>
      <c r="BU15" s="380"/>
      <c r="BV15" s="378">
        <v>1359858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17.100000000000001</v>
      </c>
      <c r="AD16" s="500"/>
      <c r="AE16" s="500"/>
      <c r="AF16" s="500"/>
      <c r="AG16" s="501"/>
      <c r="AH16" s="499">
        <v>19.600000000000001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7481220</v>
      </c>
      <c r="BO16" s="416"/>
      <c r="BP16" s="416"/>
      <c r="BQ16" s="416"/>
      <c r="BR16" s="416"/>
      <c r="BS16" s="416"/>
      <c r="BT16" s="416"/>
      <c r="BU16" s="417"/>
      <c r="BV16" s="415">
        <v>7087019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4994</v>
      </c>
      <c r="AD17" s="467"/>
      <c r="AE17" s="467"/>
      <c r="AF17" s="467"/>
      <c r="AG17" s="506"/>
      <c r="AH17" s="466">
        <v>5477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1786750</v>
      </c>
      <c r="BO17" s="416"/>
      <c r="BP17" s="416"/>
      <c r="BQ17" s="416"/>
      <c r="BR17" s="416"/>
      <c r="BS17" s="416"/>
      <c r="BT17" s="416"/>
      <c r="BU17" s="417"/>
      <c r="BV17" s="415">
        <v>1724193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242.83</v>
      </c>
      <c r="M18" s="528"/>
      <c r="N18" s="528"/>
      <c r="O18" s="528"/>
      <c r="P18" s="528"/>
      <c r="Q18" s="528"/>
      <c r="R18" s="529"/>
      <c r="S18" s="529"/>
      <c r="T18" s="529"/>
      <c r="U18" s="529"/>
      <c r="V18" s="530"/>
      <c r="W18" s="433"/>
      <c r="X18" s="434"/>
      <c r="Y18" s="434"/>
      <c r="Z18" s="434"/>
      <c r="AA18" s="434"/>
      <c r="AB18" s="425"/>
      <c r="AC18" s="531">
        <v>69.5</v>
      </c>
      <c r="AD18" s="532"/>
      <c r="AE18" s="532"/>
      <c r="AF18" s="532"/>
      <c r="AG18" s="533"/>
      <c r="AH18" s="531">
        <v>66.3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7985100</v>
      </c>
      <c r="BO18" s="416"/>
      <c r="BP18" s="416"/>
      <c r="BQ18" s="416"/>
      <c r="BR18" s="416"/>
      <c r="BS18" s="416"/>
      <c r="BT18" s="416"/>
      <c r="BU18" s="417"/>
      <c r="BV18" s="415">
        <v>7883133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60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10239700</v>
      </c>
      <c r="BO19" s="416"/>
      <c r="BP19" s="416"/>
      <c r="BQ19" s="416"/>
      <c r="BR19" s="416"/>
      <c r="BS19" s="416"/>
      <c r="BT19" s="416"/>
      <c r="BU19" s="417"/>
      <c r="BV19" s="415">
        <v>10083625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6250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22173548</v>
      </c>
      <c r="BO23" s="416"/>
      <c r="BP23" s="416"/>
      <c r="BQ23" s="416"/>
      <c r="BR23" s="416"/>
      <c r="BS23" s="416"/>
      <c r="BT23" s="416"/>
      <c r="BU23" s="417"/>
      <c r="BV23" s="415">
        <v>23296725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6994</v>
      </c>
      <c r="R24" s="467"/>
      <c r="S24" s="467"/>
      <c r="T24" s="467"/>
      <c r="U24" s="467"/>
      <c r="V24" s="506"/>
      <c r="W24" s="561"/>
      <c r="X24" s="549"/>
      <c r="Y24" s="550"/>
      <c r="Z24" s="465" t="s">
        <v>151</v>
      </c>
      <c r="AA24" s="445"/>
      <c r="AB24" s="445"/>
      <c r="AC24" s="445"/>
      <c r="AD24" s="445"/>
      <c r="AE24" s="445"/>
      <c r="AF24" s="445"/>
      <c r="AG24" s="446"/>
      <c r="AH24" s="466">
        <v>231</v>
      </c>
      <c r="AI24" s="467"/>
      <c r="AJ24" s="467"/>
      <c r="AK24" s="467"/>
      <c r="AL24" s="506"/>
      <c r="AM24" s="466">
        <v>807807</v>
      </c>
      <c r="AN24" s="467"/>
      <c r="AO24" s="467"/>
      <c r="AP24" s="467"/>
      <c r="AQ24" s="467"/>
      <c r="AR24" s="506"/>
      <c r="AS24" s="466">
        <v>3497</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15683570</v>
      </c>
      <c r="BO24" s="416"/>
      <c r="BP24" s="416"/>
      <c r="BQ24" s="416"/>
      <c r="BR24" s="416"/>
      <c r="BS24" s="416"/>
      <c r="BT24" s="416"/>
      <c r="BU24" s="417"/>
      <c r="BV24" s="415">
        <v>16698316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6070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122810</v>
      </c>
      <c r="BO25" s="379"/>
      <c r="BP25" s="379"/>
      <c r="BQ25" s="379"/>
      <c r="BR25" s="379"/>
      <c r="BS25" s="379"/>
      <c r="BT25" s="379"/>
      <c r="BU25" s="380"/>
      <c r="BV25" s="378">
        <v>168340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5356</v>
      </c>
      <c r="R26" s="467"/>
      <c r="S26" s="467"/>
      <c r="T26" s="467"/>
      <c r="U26" s="467"/>
      <c r="V26" s="506"/>
      <c r="W26" s="561"/>
      <c r="X26" s="549"/>
      <c r="Y26" s="550"/>
      <c r="Z26" s="465" t="s">
        <v>157</v>
      </c>
      <c r="AA26" s="571"/>
      <c r="AB26" s="571"/>
      <c r="AC26" s="571"/>
      <c r="AD26" s="571"/>
      <c r="AE26" s="571"/>
      <c r="AF26" s="571"/>
      <c r="AG26" s="572"/>
      <c r="AH26" s="466">
        <v>29</v>
      </c>
      <c r="AI26" s="467"/>
      <c r="AJ26" s="467"/>
      <c r="AK26" s="467"/>
      <c r="AL26" s="506"/>
      <c r="AM26" s="466">
        <v>99122</v>
      </c>
      <c r="AN26" s="467"/>
      <c r="AO26" s="467"/>
      <c r="AP26" s="467"/>
      <c r="AQ26" s="467"/>
      <c r="AR26" s="506"/>
      <c r="AS26" s="466">
        <v>3418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2970</v>
      </c>
      <c r="R27" s="467"/>
      <c r="S27" s="467"/>
      <c r="T27" s="467"/>
      <c r="U27" s="467"/>
      <c r="V27" s="506"/>
      <c r="W27" s="561"/>
      <c r="X27" s="549"/>
      <c r="Y27" s="550"/>
      <c r="Z27" s="465" t="s">
        <v>160</v>
      </c>
      <c r="AA27" s="445"/>
      <c r="AB27" s="445"/>
      <c r="AC27" s="445"/>
      <c r="AD27" s="445"/>
      <c r="AE27" s="445"/>
      <c r="AF27" s="445"/>
      <c r="AG27" s="446"/>
      <c r="AH27" s="466">
        <v>1</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281312</v>
      </c>
      <c r="BO27" s="585"/>
      <c r="BP27" s="585"/>
      <c r="BQ27" s="585"/>
      <c r="BR27" s="585"/>
      <c r="BS27" s="585"/>
      <c r="BT27" s="585"/>
      <c r="BU27" s="586"/>
      <c r="BV27" s="584">
        <v>281312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2460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1386525</v>
      </c>
      <c r="BO28" s="379"/>
      <c r="BP28" s="379"/>
      <c r="BQ28" s="379"/>
      <c r="BR28" s="379"/>
      <c r="BS28" s="379"/>
      <c r="BT28" s="379"/>
      <c r="BU28" s="380"/>
      <c r="BV28" s="378">
        <v>1385612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14</v>
      </c>
      <c r="M29" s="467"/>
      <c r="N29" s="467"/>
      <c r="O29" s="467"/>
      <c r="P29" s="506"/>
      <c r="Q29" s="466">
        <v>2050</v>
      </c>
      <c r="R29" s="467"/>
      <c r="S29" s="467"/>
      <c r="T29" s="467"/>
      <c r="U29" s="467"/>
      <c r="V29" s="506"/>
      <c r="W29" s="562"/>
      <c r="X29" s="563"/>
      <c r="Y29" s="564"/>
      <c r="Z29" s="465" t="s">
        <v>168</v>
      </c>
      <c r="AA29" s="445"/>
      <c r="AB29" s="445"/>
      <c r="AC29" s="445"/>
      <c r="AD29" s="445"/>
      <c r="AE29" s="445"/>
      <c r="AF29" s="445"/>
      <c r="AG29" s="446"/>
      <c r="AH29" s="466">
        <v>232</v>
      </c>
      <c r="AI29" s="467"/>
      <c r="AJ29" s="467"/>
      <c r="AK29" s="467"/>
      <c r="AL29" s="506"/>
      <c r="AM29" s="466">
        <v>809754</v>
      </c>
      <c r="AN29" s="467"/>
      <c r="AO29" s="467"/>
      <c r="AP29" s="467"/>
      <c r="AQ29" s="467"/>
      <c r="AR29" s="506"/>
      <c r="AS29" s="466">
        <v>3490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1448862</v>
      </c>
      <c r="BO29" s="416"/>
      <c r="BP29" s="416"/>
      <c r="BQ29" s="416"/>
      <c r="BR29" s="416"/>
      <c r="BS29" s="416"/>
      <c r="BT29" s="416"/>
      <c r="BU29" s="417"/>
      <c r="BV29" s="415">
        <v>1322796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102.9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2791425</v>
      </c>
      <c r="BO30" s="585"/>
      <c r="BP30" s="585"/>
      <c r="BQ30" s="585"/>
      <c r="BR30" s="585"/>
      <c r="BS30" s="585"/>
      <c r="BT30" s="585"/>
      <c r="BU30" s="586"/>
      <c r="BV30" s="584">
        <v>2285995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f>IF(AO34="","",MAX(C34:D43,U34:V43)+1)</f>
        <v>11</v>
      </c>
      <c r="AN34" s="596"/>
      <c r="AO34" s="597" t="str">
        <f>IF('各会計、関係団体の財政状況及び健全化判断比率'!B35="","",'各会計、関係団体の財政状況及び健全化判断比率'!B35)</f>
        <v>上水道事業会計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IF('各会計、関係団体の財政状況及び健全化判断比率'!B36="","",'各会計、関係団体の財政状況及び健全化判断比率'!B36)</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島根県市町村総合事務組合(普通会計)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隠岐の島町教育文化振興財団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布施へき地診療施設事業特別会計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国民健康保険施設勘定（中村診療所）特別会計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IF('各会計、関係団体の財政状況及び健全化判断比率'!B37="","",'各会計、関係団体の財政状況及び健全化判断比率'!B37)</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隠岐広域連合(普通会計)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隠岐の島町土地開発公社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五箇へき地診療施設事業特別会計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国民健康保険施設勘定（五箇診療所）特別会計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隠岐広域連合(介護)</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ふせの里</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国民健康保険施設勘定（都万診療所）特別会計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島根県後期高齢者医療広域連合(普通会計)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あいらんど</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後期高齢者医療保険事業特別会計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島根県後期高齢者医療広域連合(後期高齢)</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隠岐の島町農業公社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9</v>
      </c>
      <c r="V39" s="596"/>
      <c r="W39" s="597" t="str">
        <f>IF('各会計、関係団体の財政状況及び健全化判断比率'!B33="","",'各会計、関係団体の財政状況及び健全化判断比率'!B33)</f>
        <v>訪問看護事業特別会計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隠岐広域連合(隠岐病院)</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f t="shared" si="4"/>
        <v>10</v>
      </c>
      <c r="V40" s="596"/>
      <c r="W40" s="597" t="str">
        <f>IF('各会計、関係団体の財政状況及び健全化判断比率'!B34="","",'各会計、関係団体の財政状況及び健全化判断比率'!B34)</f>
        <v>駐車場事業特別会計</v>
      </c>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隠岐広域連合(島前病院)</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534</v>
      </c>
      <c r="D34" s="1181"/>
      <c r="E34" s="1182"/>
      <c r="F34" s="32">
        <v>3.25</v>
      </c>
      <c r="G34" s="33">
        <v>3.99</v>
      </c>
      <c r="H34" s="33">
        <v>2.97</v>
      </c>
      <c r="I34" s="33">
        <v>2.95</v>
      </c>
      <c r="J34" s="34">
        <v>2.7</v>
      </c>
      <c r="K34" s="22"/>
      <c r="L34" s="22"/>
      <c r="M34" s="22"/>
      <c r="N34" s="22"/>
      <c r="O34" s="22"/>
      <c r="P34" s="22"/>
    </row>
    <row r="35" spans="1:16" ht="39" customHeight="1">
      <c r="A35" s="22"/>
      <c r="B35" s="35"/>
      <c r="C35" s="1175" t="s">
        <v>535</v>
      </c>
      <c r="D35" s="1176"/>
      <c r="E35" s="1177"/>
      <c r="F35" s="36">
        <v>1.58</v>
      </c>
      <c r="G35" s="37">
        <v>1.98</v>
      </c>
      <c r="H35" s="37">
        <v>2.41</v>
      </c>
      <c r="I35" s="37">
        <v>1.9</v>
      </c>
      <c r="J35" s="38">
        <v>1.94</v>
      </c>
      <c r="K35" s="22"/>
      <c r="L35" s="22"/>
      <c r="M35" s="22"/>
      <c r="N35" s="22"/>
      <c r="O35" s="22"/>
      <c r="P35" s="22"/>
    </row>
    <row r="36" spans="1:16" ht="39" customHeight="1">
      <c r="A36" s="22"/>
      <c r="B36" s="35"/>
      <c r="C36" s="1175" t="s">
        <v>536</v>
      </c>
      <c r="D36" s="1176"/>
      <c r="E36" s="1177"/>
      <c r="F36" s="36">
        <v>0.08</v>
      </c>
      <c r="G36" s="37">
        <v>7.0000000000000007E-2</v>
      </c>
      <c r="H36" s="37">
        <v>0.23</v>
      </c>
      <c r="I36" s="37">
        <v>0.32</v>
      </c>
      <c r="J36" s="38">
        <v>0.49</v>
      </c>
      <c r="K36" s="22"/>
      <c r="L36" s="22"/>
      <c r="M36" s="22"/>
      <c r="N36" s="22"/>
      <c r="O36" s="22"/>
      <c r="P36" s="22"/>
    </row>
    <row r="37" spans="1:16" ht="39" customHeight="1">
      <c r="A37" s="22"/>
      <c r="B37" s="35"/>
      <c r="C37" s="1175" t="s">
        <v>537</v>
      </c>
      <c r="D37" s="1176"/>
      <c r="E37" s="1177"/>
      <c r="F37" s="36">
        <v>0.15</v>
      </c>
      <c r="G37" s="37">
        <v>0.19</v>
      </c>
      <c r="H37" s="37">
        <v>0.24</v>
      </c>
      <c r="I37" s="37">
        <v>0.25</v>
      </c>
      <c r="J37" s="38">
        <v>0.27</v>
      </c>
      <c r="K37" s="22"/>
      <c r="L37" s="22"/>
      <c r="M37" s="22"/>
      <c r="N37" s="22"/>
      <c r="O37" s="22"/>
      <c r="P37" s="22"/>
    </row>
    <row r="38" spans="1:16" ht="39" customHeight="1">
      <c r="A38" s="22"/>
      <c r="B38" s="35"/>
      <c r="C38" s="1175" t="s">
        <v>538</v>
      </c>
      <c r="D38" s="1176"/>
      <c r="E38" s="1177"/>
      <c r="F38" s="36">
        <v>7.0000000000000007E-2</v>
      </c>
      <c r="G38" s="37">
        <v>0.03</v>
      </c>
      <c r="H38" s="37">
        <v>0.01</v>
      </c>
      <c r="I38" s="37">
        <v>0.01</v>
      </c>
      <c r="J38" s="38">
        <v>0.01</v>
      </c>
      <c r="K38" s="22"/>
      <c r="L38" s="22"/>
      <c r="M38" s="22"/>
      <c r="N38" s="22"/>
      <c r="O38" s="22"/>
      <c r="P38" s="22"/>
    </row>
    <row r="39" spans="1:16" ht="39" customHeight="1">
      <c r="A39" s="22"/>
      <c r="B39" s="35"/>
      <c r="C39" s="1175" t="s">
        <v>539</v>
      </c>
      <c r="D39" s="1176"/>
      <c r="E39" s="1177"/>
      <c r="F39" s="36">
        <v>0</v>
      </c>
      <c r="G39" s="37">
        <v>0</v>
      </c>
      <c r="H39" s="37">
        <v>0</v>
      </c>
      <c r="I39" s="37">
        <v>0</v>
      </c>
      <c r="J39" s="38">
        <v>0.01</v>
      </c>
      <c r="K39" s="22"/>
      <c r="L39" s="22"/>
      <c r="M39" s="22"/>
      <c r="N39" s="22"/>
      <c r="O39" s="22"/>
      <c r="P39" s="22"/>
    </row>
    <row r="40" spans="1:16" ht="39" customHeight="1">
      <c r="A40" s="22"/>
      <c r="B40" s="35"/>
      <c r="C40" s="1175" t="s">
        <v>540</v>
      </c>
      <c r="D40" s="1176"/>
      <c r="E40" s="1177"/>
      <c r="F40" s="36">
        <v>0.03</v>
      </c>
      <c r="G40" s="37">
        <v>0.01</v>
      </c>
      <c r="H40" s="37">
        <v>0.01</v>
      </c>
      <c r="I40" s="37">
        <v>0</v>
      </c>
      <c r="J40" s="38">
        <v>0.01</v>
      </c>
      <c r="K40" s="22"/>
      <c r="L40" s="22"/>
      <c r="M40" s="22"/>
      <c r="N40" s="22"/>
      <c r="O40" s="22"/>
      <c r="P40" s="22"/>
    </row>
    <row r="41" spans="1:16" ht="39" customHeight="1">
      <c r="A41" s="22"/>
      <c r="B41" s="35"/>
      <c r="C41" s="1175" t="s">
        <v>541</v>
      </c>
      <c r="D41" s="1176"/>
      <c r="E41" s="1177"/>
      <c r="F41" s="36">
        <v>0.03</v>
      </c>
      <c r="G41" s="37">
        <v>0.02</v>
      </c>
      <c r="H41" s="37">
        <v>0</v>
      </c>
      <c r="I41" s="37">
        <v>0</v>
      </c>
      <c r="J41" s="38">
        <v>0</v>
      </c>
      <c r="K41" s="22"/>
      <c r="L41" s="22"/>
      <c r="M41" s="22"/>
      <c r="N41" s="22"/>
      <c r="O41" s="22"/>
      <c r="P41" s="22"/>
    </row>
    <row r="42" spans="1:16" ht="39" customHeight="1">
      <c r="A42" s="22"/>
      <c r="B42" s="39"/>
      <c r="C42" s="1175" t="s">
        <v>542</v>
      </c>
      <c r="D42" s="1176"/>
      <c r="E42" s="1177"/>
      <c r="F42" s="36" t="s">
        <v>488</v>
      </c>
      <c r="G42" s="37" t="s">
        <v>488</v>
      </c>
      <c r="H42" s="37" t="s">
        <v>488</v>
      </c>
      <c r="I42" s="37" t="s">
        <v>488</v>
      </c>
      <c r="J42" s="38" t="s">
        <v>488</v>
      </c>
      <c r="K42" s="22"/>
      <c r="L42" s="22"/>
      <c r="M42" s="22"/>
      <c r="N42" s="22"/>
      <c r="O42" s="22"/>
      <c r="P42" s="22"/>
    </row>
    <row r="43" spans="1:16" ht="39" customHeight="1" thickBot="1">
      <c r="A43" s="22"/>
      <c r="B43" s="40"/>
      <c r="C43" s="1178" t="s">
        <v>543</v>
      </c>
      <c r="D43" s="1179"/>
      <c r="E43" s="1180"/>
      <c r="F43" s="41">
        <v>0.09</v>
      </c>
      <c r="G43" s="42">
        <v>0.06</v>
      </c>
      <c r="H43" s="42">
        <v>0.02</v>
      </c>
      <c r="I43" s="42">
        <v>0.02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11</v>
      </c>
      <c r="C45" s="1192"/>
      <c r="D45" s="58"/>
      <c r="E45" s="1197" t="s">
        <v>12</v>
      </c>
      <c r="F45" s="1197"/>
      <c r="G45" s="1197"/>
      <c r="H45" s="1197"/>
      <c r="I45" s="1197"/>
      <c r="J45" s="1198"/>
      <c r="K45" s="59">
        <v>3543</v>
      </c>
      <c r="L45" s="60">
        <v>3126</v>
      </c>
      <c r="M45" s="60">
        <v>3023</v>
      </c>
      <c r="N45" s="60">
        <v>2955</v>
      </c>
      <c r="O45" s="61">
        <v>2958</v>
      </c>
      <c r="P45" s="48"/>
      <c r="Q45" s="48"/>
      <c r="R45" s="48"/>
      <c r="S45" s="48"/>
      <c r="T45" s="48"/>
      <c r="U45" s="48"/>
    </row>
    <row r="46" spans="1:21" ht="30.75" customHeight="1">
      <c r="A46" s="48"/>
      <c r="B46" s="1193"/>
      <c r="C46" s="1194"/>
      <c r="D46" s="62"/>
      <c r="E46" s="1185" t="s">
        <v>13</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c r="A47" s="48"/>
      <c r="B47" s="1193"/>
      <c r="C47" s="1194"/>
      <c r="D47" s="62"/>
      <c r="E47" s="1185" t="s">
        <v>14</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c r="A48" s="48"/>
      <c r="B48" s="1193"/>
      <c r="C48" s="1194"/>
      <c r="D48" s="62"/>
      <c r="E48" s="1185" t="s">
        <v>15</v>
      </c>
      <c r="F48" s="1185"/>
      <c r="G48" s="1185"/>
      <c r="H48" s="1185"/>
      <c r="I48" s="1185"/>
      <c r="J48" s="1186"/>
      <c r="K48" s="63">
        <v>380</v>
      </c>
      <c r="L48" s="64">
        <v>399</v>
      </c>
      <c r="M48" s="64">
        <v>475</v>
      </c>
      <c r="N48" s="64">
        <v>458</v>
      </c>
      <c r="O48" s="65">
        <v>474</v>
      </c>
      <c r="P48" s="48"/>
      <c r="Q48" s="48"/>
      <c r="R48" s="48"/>
      <c r="S48" s="48"/>
      <c r="T48" s="48"/>
      <c r="U48" s="48"/>
    </row>
    <row r="49" spans="1:21" ht="30.75" customHeight="1">
      <c r="A49" s="48"/>
      <c r="B49" s="1193"/>
      <c r="C49" s="1194"/>
      <c r="D49" s="62"/>
      <c r="E49" s="1185" t="s">
        <v>16</v>
      </c>
      <c r="F49" s="1185"/>
      <c r="G49" s="1185"/>
      <c r="H49" s="1185"/>
      <c r="I49" s="1185"/>
      <c r="J49" s="1186"/>
      <c r="K49" s="63">
        <v>39</v>
      </c>
      <c r="L49" s="64">
        <v>51</v>
      </c>
      <c r="M49" s="64">
        <v>105</v>
      </c>
      <c r="N49" s="64">
        <v>107</v>
      </c>
      <c r="O49" s="65">
        <v>109</v>
      </c>
      <c r="P49" s="48"/>
      <c r="Q49" s="48"/>
      <c r="R49" s="48"/>
      <c r="S49" s="48"/>
      <c r="T49" s="48"/>
      <c r="U49" s="48"/>
    </row>
    <row r="50" spans="1:21" ht="30.75" customHeight="1">
      <c r="A50" s="48"/>
      <c r="B50" s="1193"/>
      <c r="C50" s="1194"/>
      <c r="D50" s="62"/>
      <c r="E50" s="1185" t="s">
        <v>17</v>
      </c>
      <c r="F50" s="1185"/>
      <c r="G50" s="1185"/>
      <c r="H50" s="1185"/>
      <c r="I50" s="1185"/>
      <c r="J50" s="1186"/>
      <c r="K50" s="63">
        <v>26</v>
      </c>
      <c r="L50" s="64">
        <v>23</v>
      </c>
      <c r="M50" s="64">
        <v>21</v>
      </c>
      <c r="N50" s="64">
        <v>20</v>
      </c>
      <c r="O50" s="65">
        <v>20</v>
      </c>
      <c r="P50" s="48"/>
      <c r="Q50" s="48"/>
      <c r="R50" s="48"/>
      <c r="S50" s="48"/>
      <c r="T50" s="48"/>
      <c r="U50" s="48"/>
    </row>
    <row r="51" spans="1:21" ht="30.75" customHeight="1">
      <c r="A51" s="48"/>
      <c r="B51" s="1195"/>
      <c r="C51" s="1196"/>
      <c r="D51" s="66"/>
      <c r="E51" s="1185" t="s">
        <v>18</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c r="A52" s="48"/>
      <c r="B52" s="1183" t="s">
        <v>19</v>
      </c>
      <c r="C52" s="1184"/>
      <c r="D52" s="66"/>
      <c r="E52" s="1185" t="s">
        <v>20</v>
      </c>
      <c r="F52" s="1185"/>
      <c r="G52" s="1185"/>
      <c r="H52" s="1185"/>
      <c r="I52" s="1185"/>
      <c r="J52" s="1186"/>
      <c r="K52" s="63">
        <v>2769</v>
      </c>
      <c r="L52" s="64">
        <v>2574</v>
      </c>
      <c r="M52" s="64">
        <v>2597</v>
      </c>
      <c r="N52" s="64">
        <v>2633</v>
      </c>
      <c r="O52" s="65">
        <v>2717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1219</v>
      </c>
      <c r="L53" s="69">
        <v>1025</v>
      </c>
      <c r="M53" s="69">
        <v>1027</v>
      </c>
      <c r="N53" s="69">
        <v>907</v>
      </c>
      <c r="O53" s="70">
        <v>844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99" t="s">
        <v>24</v>
      </c>
      <c r="C41" s="1200"/>
      <c r="D41" s="81"/>
      <c r="E41" s="1205" t="s">
        <v>25</v>
      </c>
      <c r="F41" s="1205"/>
      <c r="G41" s="1205"/>
      <c r="H41" s="1206"/>
      <c r="I41" s="82">
        <v>23688</v>
      </c>
      <c r="J41" s="83">
        <v>23258</v>
      </c>
      <c r="K41" s="83">
        <v>23559</v>
      </c>
      <c r="L41" s="83">
        <v>23297</v>
      </c>
      <c r="M41" s="84">
        <v>22174</v>
      </c>
    </row>
    <row r="42" spans="2:13" ht="27.75" customHeight="1">
      <c r="B42" s="1201"/>
      <c r="C42" s="1202"/>
      <c r="D42" s="85"/>
      <c r="E42" s="1207" t="s">
        <v>26</v>
      </c>
      <c r="F42" s="1207"/>
      <c r="G42" s="1207"/>
      <c r="H42" s="1208"/>
      <c r="I42" s="86">
        <v>130</v>
      </c>
      <c r="J42" s="87">
        <v>97</v>
      </c>
      <c r="K42" s="87">
        <v>76</v>
      </c>
      <c r="L42" s="87">
        <v>56</v>
      </c>
      <c r="M42" s="88">
        <v>36</v>
      </c>
    </row>
    <row r="43" spans="2:13" ht="27.75" customHeight="1">
      <c r="B43" s="1201"/>
      <c r="C43" s="1202"/>
      <c r="D43" s="85"/>
      <c r="E43" s="1207" t="s">
        <v>27</v>
      </c>
      <c r="F43" s="1207"/>
      <c r="G43" s="1207"/>
      <c r="H43" s="1208"/>
      <c r="I43" s="86">
        <v>4601</v>
      </c>
      <c r="J43" s="87">
        <v>4901</v>
      </c>
      <c r="K43" s="87">
        <v>5118</v>
      </c>
      <c r="L43" s="87">
        <v>5263</v>
      </c>
      <c r="M43" s="88">
        <v>5573</v>
      </c>
    </row>
    <row r="44" spans="2:13" ht="27.75" customHeight="1">
      <c r="B44" s="1201"/>
      <c r="C44" s="1202"/>
      <c r="D44" s="85"/>
      <c r="E44" s="1207" t="s">
        <v>28</v>
      </c>
      <c r="F44" s="1207"/>
      <c r="G44" s="1207"/>
      <c r="H44" s="1208"/>
      <c r="I44" s="86">
        <v>303</v>
      </c>
      <c r="J44" s="87">
        <v>406</v>
      </c>
      <c r="K44" s="87">
        <v>890</v>
      </c>
      <c r="L44" s="87">
        <v>842</v>
      </c>
      <c r="M44" s="88">
        <v>801</v>
      </c>
    </row>
    <row r="45" spans="2:13" ht="27.75" customHeight="1">
      <c r="B45" s="1201"/>
      <c r="C45" s="1202"/>
      <c r="D45" s="85"/>
      <c r="E45" s="1207" t="s">
        <v>29</v>
      </c>
      <c r="F45" s="1207"/>
      <c r="G45" s="1207"/>
      <c r="H45" s="1208"/>
      <c r="I45" s="86">
        <v>1949</v>
      </c>
      <c r="J45" s="87">
        <v>1936</v>
      </c>
      <c r="K45" s="87">
        <v>1990</v>
      </c>
      <c r="L45" s="87">
        <v>1792</v>
      </c>
      <c r="M45" s="88">
        <v>1608</v>
      </c>
    </row>
    <row r="46" spans="2:13" ht="27.75" customHeight="1">
      <c r="B46" s="1201"/>
      <c r="C46" s="1202"/>
      <c r="D46" s="85"/>
      <c r="E46" s="1207" t="s">
        <v>30</v>
      </c>
      <c r="F46" s="1207"/>
      <c r="G46" s="1207"/>
      <c r="H46" s="1208"/>
      <c r="I46" s="86" t="s">
        <v>488</v>
      </c>
      <c r="J46" s="87" t="s">
        <v>488</v>
      </c>
      <c r="K46" s="87" t="s">
        <v>488</v>
      </c>
      <c r="L46" s="87" t="s">
        <v>488</v>
      </c>
      <c r="M46" s="88" t="s">
        <v>488</v>
      </c>
    </row>
    <row r="47" spans="2:13" ht="27.75" customHeight="1">
      <c r="B47" s="1201"/>
      <c r="C47" s="1202"/>
      <c r="D47" s="85"/>
      <c r="E47" s="1207" t="s">
        <v>31</v>
      </c>
      <c r="F47" s="1207"/>
      <c r="G47" s="1207"/>
      <c r="H47" s="1208"/>
      <c r="I47" s="86" t="s">
        <v>488</v>
      </c>
      <c r="J47" s="87" t="s">
        <v>488</v>
      </c>
      <c r="K47" s="87" t="s">
        <v>488</v>
      </c>
      <c r="L47" s="87" t="s">
        <v>488</v>
      </c>
      <c r="M47" s="88" t="s">
        <v>488</v>
      </c>
    </row>
    <row r="48" spans="2:13" ht="27.75" customHeight="1">
      <c r="B48" s="1203"/>
      <c r="C48" s="1204"/>
      <c r="D48" s="85"/>
      <c r="E48" s="1207" t="s">
        <v>32</v>
      </c>
      <c r="F48" s="1207"/>
      <c r="G48" s="1207"/>
      <c r="H48" s="1208"/>
      <c r="I48" s="86" t="s">
        <v>488</v>
      </c>
      <c r="J48" s="87" t="s">
        <v>488</v>
      </c>
      <c r="K48" s="87" t="s">
        <v>488</v>
      </c>
      <c r="L48" s="87" t="s">
        <v>488</v>
      </c>
      <c r="M48" s="88" t="s">
        <v>488</v>
      </c>
    </row>
    <row r="49" spans="2:13" ht="27.75" customHeight="1">
      <c r="B49" s="1209" t="s">
        <v>33</v>
      </c>
      <c r="C49" s="1210"/>
      <c r="D49" s="89"/>
      <c r="E49" s="1207" t="s">
        <v>34</v>
      </c>
      <c r="F49" s="1207"/>
      <c r="G49" s="1207"/>
      <c r="H49" s="1208"/>
      <c r="I49" s="86">
        <v>2463</v>
      </c>
      <c r="J49" s="87">
        <v>2570</v>
      </c>
      <c r="K49" s="87">
        <v>2915</v>
      </c>
      <c r="L49" s="87">
        <v>3065</v>
      </c>
      <c r="M49" s="88">
        <v>3336</v>
      </c>
    </row>
    <row r="50" spans="2:13" ht="27.75" customHeight="1">
      <c r="B50" s="1201"/>
      <c r="C50" s="1202"/>
      <c r="D50" s="85"/>
      <c r="E50" s="1207" t="s">
        <v>35</v>
      </c>
      <c r="F50" s="1207"/>
      <c r="G50" s="1207"/>
      <c r="H50" s="1208"/>
      <c r="I50" s="86">
        <v>1150</v>
      </c>
      <c r="J50" s="87">
        <v>1229</v>
      </c>
      <c r="K50" s="87">
        <v>1342</v>
      </c>
      <c r="L50" s="87">
        <v>1346</v>
      </c>
      <c r="M50" s="88">
        <v>1283</v>
      </c>
    </row>
    <row r="51" spans="2:13" ht="27.75" customHeight="1">
      <c r="B51" s="1203"/>
      <c r="C51" s="1204"/>
      <c r="D51" s="85"/>
      <c r="E51" s="1207" t="s">
        <v>36</v>
      </c>
      <c r="F51" s="1207"/>
      <c r="G51" s="1207"/>
      <c r="H51" s="1208"/>
      <c r="I51" s="86">
        <v>20755</v>
      </c>
      <c r="J51" s="87">
        <v>20549</v>
      </c>
      <c r="K51" s="87">
        <v>21101</v>
      </c>
      <c r="L51" s="87">
        <v>20915</v>
      </c>
      <c r="M51" s="88">
        <v>19798</v>
      </c>
    </row>
    <row r="52" spans="2:13" ht="27.75" customHeight="1" thickBot="1">
      <c r="B52" s="1211" t="s">
        <v>37</v>
      </c>
      <c r="C52" s="1212"/>
      <c r="D52" s="90"/>
      <c r="E52" s="1213" t="s">
        <v>38</v>
      </c>
      <c r="F52" s="1213"/>
      <c r="G52" s="1213"/>
      <c r="H52" s="1214"/>
      <c r="I52" s="91">
        <v>6303</v>
      </c>
      <c r="J52" s="92">
        <v>6251</v>
      </c>
      <c r="K52" s="92">
        <v>6275</v>
      </c>
      <c r="L52" s="92">
        <v>5924</v>
      </c>
      <c r="M52" s="93">
        <v>5773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563</v>
      </c>
      <c r="C41" s="246"/>
      <c r="D41" s="246"/>
      <c r="E41" s="246"/>
      <c r="F41" s="246"/>
      <c r="G41" s="246"/>
      <c r="H41" s="246"/>
      <c r="I41" s="246"/>
      <c r="J41" s="246"/>
      <c r="K41" s="246"/>
      <c r="L41" s="246"/>
      <c r="M41" s="246"/>
      <c r="N41" s="246"/>
      <c r="O41" s="246"/>
      <c r="P41" s="247"/>
    </row>
    <row r="42" spans="2:17">
      <c r="B42" s="248"/>
      <c r="C42" s="244"/>
      <c r="D42" s="244"/>
      <c r="E42" s="244"/>
      <c r="F42" s="244"/>
      <c r="G42" s="351" t="s">
        <v>564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565</v>
      </c>
    </row>
    <row r="50" spans="1:17">
      <c r="B50" s="248"/>
      <c r="C50" s="244"/>
      <c r="D50" s="244"/>
      <c r="E50" s="244"/>
      <c r="F50" s="244"/>
      <c r="G50" s="1224"/>
      <c r="H50" s="1225"/>
      <c r="I50" s="1225"/>
      <c r="J50" s="1226"/>
      <c r="K50" s="354" t="s">
        <v>528</v>
      </c>
      <c r="L50" s="354" t="s">
        <v>529</v>
      </c>
      <c r="M50" s="354" t="s">
        <v>530</v>
      </c>
      <c r="N50" s="354" t="s">
        <v>531</v>
      </c>
      <c r="O50" s="354" t="s">
        <v>532</v>
      </c>
    </row>
    <row r="51" spans="1:17">
      <c r="B51" s="248"/>
      <c r="C51" s="244"/>
      <c r="D51" s="244"/>
      <c r="E51" s="244"/>
      <c r="F51" s="244"/>
      <c r="G51" s="1227" t="s">
        <v>566</v>
      </c>
      <c r="H51" s="1228"/>
      <c r="I51" s="1233" t="s">
        <v>567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568</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569</v>
      </c>
      <c r="H55" s="1239"/>
      <c r="I55" s="1237" t="s">
        <v>567</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568</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570</v>
      </c>
      <c r="C63" s="244"/>
      <c r="D63" s="244"/>
      <c r="E63" s="244"/>
      <c r="F63" s="244"/>
      <c r="G63" s="244"/>
      <c r="H63" s="244"/>
      <c r="I63" s="244"/>
      <c r="J63" s="244"/>
      <c r="K63" s="244"/>
      <c r="L63" s="244"/>
      <c r="M63" s="244"/>
      <c r="N63" s="244"/>
      <c r="O63" s="244"/>
    </row>
    <row r="64" spans="1:17">
      <c r="B64" s="248"/>
      <c r="C64" s="244"/>
      <c r="D64" s="244"/>
      <c r="E64" s="244"/>
      <c r="F64" s="244"/>
      <c r="G64" s="351" t="s">
        <v>564</v>
      </c>
      <c r="I64" s="352"/>
      <c r="J64" s="352"/>
      <c r="K64" s="352"/>
      <c r="L64" s="244"/>
      <c r="M64" s="244"/>
      <c r="N64" s="244"/>
      <c r="O64" s="244"/>
    </row>
    <row r="65" spans="2:30">
      <c r="B65" s="248"/>
      <c r="C65" s="244"/>
      <c r="D65" s="244"/>
      <c r="E65" s="244"/>
      <c r="F65" s="244"/>
      <c r="G65" s="1247" t="s">
        <v>573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571</v>
      </c>
      <c r="I71" s="368"/>
      <c r="J71" s="364"/>
      <c r="K71" s="364"/>
      <c r="L71" s="365"/>
      <c r="M71" s="364"/>
      <c r="N71" s="365"/>
      <c r="O71" s="366"/>
    </row>
    <row r="72" spans="2:30">
      <c r="B72" s="248"/>
      <c r="C72" s="244"/>
      <c r="D72" s="244"/>
      <c r="E72" s="244"/>
      <c r="F72" s="244"/>
      <c r="G72" s="1224"/>
      <c r="H72" s="1225"/>
      <c r="I72" s="1225"/>
      <c r="J72" s="1226"/>
      <c r="K72" s="354" t="s">
        <v>528</v>
      </c>
      <c r="L72" s="354" t="s">
        <v>529</v>
      </c>
      <c r="M72" s="354" t="s">
        <v>530</v>
      </c>
      <c r="N72" s="354" t="s">
        <v>531</v>
      </c>
      <c r="O72" s="354" t="s">
        <v>532</v>
      </c>
    </row>
    <row r="73" spans="2:30">
      <c r="B73" s="248"/>
      <c r="C73" s="244"/>
      <c r="D73" s="244"/>
      <c r="E73" s="244"/>
      <c r="F73" s="244"/>
      <c r="G73" s="1227" t="s">
        <v>566</v>
      </c>
      <c r="H73" s="1228"/>
      <c r="I73" s="1233" t="s">
        <v>567</v>
      </c>
      <c r="J73" s="1233"/>
      <c r="K73" s="1248">
        <v>93.5</v>
      </c>
      <c r="L73" s="1248">
        <v>94.9</v>
      </c>
      <c r="M73" s="1236">
        <v>95.7</v>
      </c>
      <c r="N73" s="1236">
        <v>91.4</v>
      </c>
      <c r="O73" s="1236">
        <v>87.8</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572</v>
      </c>
      <c r="J75" s="1237"/>
      <c r="K75" s="1249">
        <v>18.2</v>
      </c>
      <c r="L75" s="1249">
        <v>17.2</v>
      </c>
      <c r="M75" s="1249">
        <v>16.399999999999999</v>
      </c>
      <c r="N75" s="1249">
        <v>15</v>
      </c>
      <c r="O75" s="1249">
        <v>14.1</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569</v>
      </c>
      <c r="H77" s="1239"/>
      <c r="I77" s="1237" t="s">
        <v>567</v>
      </c>
      <c r="J77" s="1237"/>
      <c r="K77" s="1248">
        <v>64.3</v>
      </c>
      <c r="L77" s="1248">
        <v>61.3</v>
      </c>
      <c r="M77" s="1236">
        <v>54.6</v>
      </c>
      <c r="N77" s="1236">
        <v>48.7</v>
      </c>
      <c r="O77" s="1236">
        <v>13.1</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572</v>
      </c>
      <c r="J79" s="1246"/>
      <c r="K79" s="1251">
        <v>12.3</v>
      </c>
      <c r="L79" s="1251">
        <v>11.7</v>
      </c>
      <c r="M79" s="1251">
        <v>11.2</v>
      </c>
      <c r="N79" s="1251">
        <v>10.4</v>
      </c>
      <c r="O79" s="1251">
        <v>8.9</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143061</v>
      </c>
      <c r="E3" s="116"/>
      <c r="F3" s="117">
        <v>61557</v>
      </c>
      <c r="G3" s="118"/>
      <c r="H3" s="119"/>
    </row>
    <row r="4" spans="1:8">
      <c r="A4" s="120"/>
      <c r="B4" s="121"/>
      <c r="C4" s="122"/>
      <c r="D4" s="123">
        <v>68145</v>
      </c>
      <c r="E4" s="124"/>
      <c r="F4" s="125">
        <v>32497</v>
      </c>
      <c r="G4" s="126"/>
      <c r="H4" s="127"/>
    </row>
    <row r="5" spans="1:8">
      <c r="A5" s="108" t="s">
        <v>522</v>
      </c>
      <c r="B5" s="113"/>
      <c r="C5" s="114"/>
      <c r="D5" s="115">
        <v>135811</v>
      </c>
      <c r="E5" s="116"/>
      <c r="F5" s="117">
        <v>69806</v>
      </c>
      <c r="G5" s="118"/>
      <c r="H5" s="119"/>
    </row>
    <row r="6" spans="1:8">
      <c r="A6" s="120"/>
      <c r="B6" s="121"/>
      <c r="C6" s="122"/>
      <c r="D6" s="123">
        <v>52217</v>
      </c>
      <c r="E6" s="124"/>
      <c r="F6" s="125">
        <v>32823</v>
      </c>
      <c r="G6" s="126"/>
      <c r="H6" s="127"/>
    </row>
    <row r="7" spans="1:8">
      <c r="A7" s="108" t="s">
        <v>523</v>
      </c>
      <c r="B7" s="113"/>
      <c r="C7" s="114"/>
      <c r="D7" s="115">
        <v>174232</v>
      </c>
      <c r="E7" s="116"/>
      <c r="F7" s="117">
        <v>74444</v>
      </c>
      <c r="G7" s="118"/>
      <c r="H7" s="119"/>
    </row>
    <row r="8" spans="1:8">
      <c r="A8" s="120"/>
      <c r="B8" s="121"/>
      <c r="C8" s="122"/>
      <c r="D8" s="123">
        <v>65946</v>
      </c>
      <c r="E8" s="124"/>
      <c r="F8" s="125">
        <v>34175</v>
      </c>
      <c r="G8" s="126"/>
      <c r="H8" s="127"/>
    </row>
    <row r="9" spans="1:8">
      <c r="A9" s="108" t="s">
        <v>524</v>
      </c>
      <c r="B9" s="113"/>
      <c r="C9" s="114"/>
      <c r="D9" s="115">
        <v>161502</v>
      </c>
      <c r="E9" s="116"/>
      <c r="F9" s="117">
        <v>85205</v>
      </c>
      <c r="G9" s="118"/>
      <c r="H9" s="119"/>
    </row>
    <row r="10" spans="1:8">
      <c r="A10" s="120"/>
      <c r="B10" s="121"/>
      <c r="C10" s="122"/>
      <c r="D10" s="123">
        <v>88967</v>
      </c>
      <c r="E10" s="124"/>
      <c r="F10" s="125">
        <v>38847</v>
      </c>
      <c r="G10" s="126"/>
      <c r="H10" s="127"/>
    </row>
    <row r="11" spans="1:8">
      <c r="A11" s="108" t="s">
        <v>525</v>
      </c>
      <c r="B11" s="113"/>
      <c r="C11" s="114"/>
      <c r="D11" s="115">
        <v>132778</v>
      </c>
      <c r="E11" s="116"/>
      <c r="F11" s="117">
        <v>75972</v>
      </c>
      <c r="G11" s="118"/>
      <c r="H11" s="119"/>
    </row>
    <row r="12" spans="1:8">
      <c r="A12" s="120"/>
      <c r="B12" s="121"/>
      <c r="C12" s="128"/>
      <c r="D12" s="123">
        <v>52939</v>
      </c>
      <c r="E12" s="124"/>
      <c r="F12" s="125">
        <v>40712</v>
      </c>
      <c r="G12" s="126"/>
      <c r="H12" s="127"/>
    </row>
    <row r="13" spans="1:8">
      <c r="A13" s="108"/>
      <c r="B13" s="113"/>
      <c r="C13" s="129"/>
      <c r="D13" s="130">
        <v>149477</v>
      </c>
      <c r="E13" s="131"/>
      <c r="F13" s="132">
        <v>73397</v>
      </c>
      <c r="G13" s="133"/>
      <c r="H13" s="119"/>
    </row>
    <row r="14" spans="1:8">
      <c r="A14" s="120"/>
      <c r="B14" s="121"/>
      <c r="C14" s="122"/>
      <c r="D14" s="123">
        <v>65643</v>
      </c>
      <c r="E14" s="124"/>
      <c r="F14" s="125">
        <v>35811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1.62</v>
      </c>
      <c r="C19" s="134">
        <f>ROUND(VALUE(SUBSTITUTE(実質収支比率等に係る経年分析!G$48,"▲","-")),2)</f>
        <v>2.0099999999999998</v>
      </c>
      <c r="D19" s="134">
        <f>ROUND(VALUE(SUBSTITUTE(実質収支比率等に係る経年分析!H$48,"▲","-")),2)</f>
        <v>2.4300000000000002</v>
      </c>
      <c r="E19" s="134">
        <f>ROUND(VALUE(SUBSTITUTE(実質収支比率等に係る経年分析!I$48,"▲","-")),2)</f>
        <v>1.91</v>
      </c>
      <c r="F19" s="134">
        <f>ROUND(VALUE(SUBSTITUTE(実質収支比率等に係る経年分析!J$48,"▲","-")),2)</f>
        <v>1.95</v>
      </c>
    </row>
    <row r="20" spans="1:11">
      <c r="A20" s="134" t="s">
        <v>43</v>
      </c>
      <c r="B20" s="134">
        <f>ROUND(VALUE(SUBSTITUTE(実質収支比率等に係る経年分析!F$47,"▲","-")),2)</f>
        <v>13.46</v>
      </c>
      <c r="C20" s="134">
        <f>ROUND(VALUE(SUBSTITUTE(実質収支比率等に係る経年分析!G$47,"▲","-")),2)</f>
        <v>14</v>
      </c>
      <c r="D20" s="134">
        <f>ROUND(VALUE(SUBSTITUTE(実質収支比率等に係る経年分析!H$47,"▲","-")),2)</f>
        <v>14.02</v>
      </c>
      <c r="E20" s="134">
        <f>ROUND(VALUE(SUBSTITUTE(実質収支比率等に係る経年分析!I$47,"▲","-")),2)</f>
        <v>15.43</v>
      </c>
      <c r="F20" s="134">
        <f>ROUND(VALUE(SUBSTITUTE(実質収支比率等に係る経年分析!J$47,"▲","-")),2)</f>
        <v>15.21</v>
      </c>
    </row>
    <row r="21" spans="1:11">
      <c r="A21" s="134" t="s">
        <v>44</v>
      </c>
      <c r="B21" s="134">
        <f>IF(ISNUMBER(VALUE(SUBSTITUTE(実質収支比率等に係る経年分析!F$49,"▲","-"))),ROUND(VALUE(SUBSTITUTE(実質収支比率等に係る経年分析!F$49,"▲","-")),2),NA())</f>
        <v>5.71</v>
      </c>
      <c r="C21" s="134">
        <f>IF(ISNUMBER(VALUE(SUBSTITUTE(実質収支比率等に係る経年分析!G$49,"▲","-"))),ROUND(VALUE(SUBSTITUTE(実質収支比率等に係る経年分析!G$49,"▲","-")),2),NA())</f>
        <v>0.33</v>
      </c>
      <c r="D21" s="134">
        <f>IF(ISNUMBER(VALUE(SUBSTITUTE(実質収支比率等に係る経年分析!H$49,"▲","-"))),ROUND(VALUE(SUBSTITUTE(実質収支比率等に係る経年分析!H$49,"▲","-")),2),NA())</f>
        <v>0.42</v>
      </c>
      <c r="E21" s="134">
        <f>IF(ISNUMBER(VALUE(SUBSTITUTE(実質収支比率等に係る経年分析!I$49,"▲","-"))),ROUND(VALUE(SUBSTITUTE(実質収支比率等に係る経年分析!I$49,"▲","-")),2),NA())</f>
        <v>-0.52</v>
      </c>
      <c r="F21" s="134">
        <f>IF(ISNUMBER(VALUE(SUBSTITUTE(実質収支比率等に係る経年分析!J$49,"▲","-"))),ROUND(VALUE(SUBSTITUTE(実質収支比率等に係る経年分析!J$49,"▲","-")),2),NA())</f>
        <v>0.08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布施へき地診療施設事業特別会計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国民健康保険施設勘定（中村診療所）特別会計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訪問看護事業特別会計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国民健康保険施設勘定（五箇診療所）特別会計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駐車場事業特別会計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1.94</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2769</v>
      </c>
      <c r="E42" s="136"/>
      <c r="F42" s="136"/>
      <c r="G42" s="136">
        <f>'実質公債費比率（分子）の構造'!L$52</f>
        <v>2574</v>
      </c>
      <c r="H42" s="136"/>
      <c r="I42" s="136"/>
      <c r="J42" s="136">
        <f>'実質公債費比率（分子）の構造'!M$52</f>
        <v>2597</v>
      </c>
      <c r="K42" s="136"/>
      <c r="L42" s="136"/>
      <c r="M42" s="136">
        <f>'実質公債費比率（分子）の構造'!N$52</f>
        <v>2633</v>
      </c>
      <c r="N42" s="136"/>
      <c r="O42" s="136"/>
      <c r="P42" s="136">
        <f>'実質公債費比率（分子）の構造'!O$52</f>
        <v>2717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26</v>
      </c>
      <c r="C44" s="136"/>
      <c r="D44" s="136"/>
      <c r="E44" s="136">
        <f>'実質公債費比率（分子）の構造'!L$50</f>
        <v>23</v>
      </c>
      <c r="F44" s="136"/>
      <c r="G44" s="136"/>
      <c r="H44" s="136">
        <f>'実質公債費比率（分子）の構造'!M$50</f>
        <v>21</v>
      </c>
      <c r="I44" s="136"/>
      <c r="J44" s="136"/>
      <c r="K44" s="136">
        <f>'実質公債費比率（分子）の構造'!N$50</f>
        <v>20</v>
      </c>
      <c r="L44" s="136"/>
      <c r="M44" s="136"/>
      <c r="N44" s="136">
        <f>'実質公債費比率（分子）の構造'!O$50</f>
        <v>20</v>
      </c>
      <c r="O44" s="136"/>
      <c r="P44" s="136"/>
    </row>
    <row r="45" spans="1:16">
      <c r="A45" s="136" t="s">
        <v>54</v>
      </c>
      <c r="B45" s="136">
        <f>'実質公債費比率（分子）の構造'!K$49</f>
        <v>39</v>
      </c>
      <c r="C45" s="136"/>
      <c r="D45" s="136"/>
      <c r="E45" s="136">
        <f>'実質公債費比率（分子）の構造'!L$49</f>
        <v>51</v>
      </c>
      <c r="F45" s="136"/>
      <c r="G45" s="136"/>
      <c r="H45" s="136">
        <f>'実質公債費比率（分子）の構造'!M$49</f>
        <v>105</v>
      </c>
      <c r="I45" s="136"/>
      <c r="J45" s="136"/>
      <c r="K45" s="136">
        <f>'実質公債費比率（分子）の構造'!N$49</f>
        <v>107</v>
      </c>
      <c r="L45" s="136"/>
      <c r="M45" s="136"/>
      <c r="N45" s="136">
        <f>'実質公債費比率（分子）の構造'!O$49</f>
        <v>109</v>
      </c>
      <c r="O45" s="136"/>
      <c r="P45" s="136"/>
    </row>
    <row r="46" spans="1:16">
      <c r="A46" s="136" t="s">
        <v>55</v>
      </c>
      <c r="B46" s="136">
        <f>'実質公債費比率（分子）の構造'!K$48</f>
        <v>380</v>
      </c>
      <c r="C46" s="136"/>
      <c r="D46" s="136"/>
      <c r="E46" s="136">
        <f>'実質公債費比率（分子）の構造'!L$48</f>
        <v>399</v>
      </c>
      <c r="F46" s="136"/>
      <c r="G46" s="136"/>
      <c r="H46" s="136">
        <f>'実質公債費比率（分子）の構造'!M$48</f>
        <v>475</v>
      </c>
      <c r="I46" s="136"/>
      <c r="J46" s="136"/>
      <c r="K46" s="136">
        <f>'実質公債費比率（分子）の構造'!N$48</f>
        <v>458</v>
      </c>
      <c r="L46" s="136"/>
      <c r="M46" s="136"/>
      <c r="N46" s="136">
        <f>'実質公債費比率（分子）の構造'!O$48</f>
        <v>474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3543</v>
      </c>
      <c r="C49" s="136"/>
      <c r="D49" s="136"/>
      <c r="E49" s="136">
        <f>'実質公債費比率（分子）の構造'!L$45</f>
        <v>3126</v>
      </c>
      <c r="F49" s="136"/>
      <c r="G49" s="136"/>
      <c r="H49" s="136">
        <f>'実質公債費比率（分子）の構造'!M$45</f>
        <v>3023</v>
      </c>
      <c r="I49" s="136"/>
      <c r="J49" s="136"/>
      <c r="K49" s="136">
        <f>'実質公債費比率（分子）の構造'!N$45</f>
        <v>2955</v>
      </c>
      <c r="L49" s="136"/>
      <c r="M49" s="136"/>
      <c r="N49" s="136">
        <f>'実質公債費比率（分子）の構造'!O$45</f>
        <v>2958</v>
      </c>
      <c r="O49" s="136"/>
      <c r="P49" s="136"/>
    </row>
    <row r="50" spans="1:16">
      <c r="A50" s="136" t="s">
        <v>59</v>
      </c>
      <c r="B50" s="136" t="e">
        <f>NA()</f>
        <v>#N/A</v>
      </c>
      <c r="C50" s="136">
        <f>IF(ISNUMBER('実質公債費比率（分子）の構造'!K$53),'実質公債費比率（分子）の構造'!K$53,NA())</f>
        <v>1219</v>
      </c>
      <c r="D50" s="136" t="e">
        <f>NA()</f>
        <v>#N/A</v>
      </c>
      <c r="E50" s="136" t="e">
        <f>NA()</f>
        <v>#N/A</v>
      </c>
      <c r="F50" s="136">
        <f>IF(ISNUMBER('実質公債費比率（分子）の構造'!L$53),'実質公債費比率（分子）の構造'!L$53,NA())</f>
        <v>1025</v>
      </c>
      <c r="G50" s="136" t="e">
        <f>NA()</f>
        <v>#N/A</v>
      </c>
      <c r="H50" s="136" t="e">
        <f>NA()</f>
        <v>#N/A</v>
      </c>
      <c r="I50" s="136">
        <f>IF(ISNUMBER('実質公債費比率（分子）の構造'!M$53),'実質公債費比率（分子）の構造'!M$53,NA())</f>
        <v>1027</v>
      </c>
      <c r="J50" s="136" t="e">
        <f>NA()</f>
        <v>#N/A</v>
      </c>
      <c r="K50" s="136" t="e">
        <f>NA()</f>
        <v>#N/A</v>
      </c>
      <c r="L50" s="136">
        <f>IF(ISNUMBER('実質公債費比率（分子）の構造'!N$53),'実質公債費比率（分子）の構造'!N$53,NA())</f>
        <v>907</v>
      </c>
      <c r="M50" s="136" t="e">
        <f>NA()</f>
        <v>#N/A</v>
      </c>
      <c r="N50" s="136" t="e">
        <f>NA()</f>
        <v>#N/A</v>
      </c>
      <c r="O50" s="136">
        <f>IF(ISNUMBER('実質公債費比率（分子）の構造'!O$53),'実質公債費比率（分子）の構造'!O$53,NA())</f>
        <v>844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20755</v>
      </c>
      <c r="E56" s="135"/>
      <c r="F56" s="135"/>
      <c r="G56" s="135">
        <f>'将来負担比率（分子）の構造'!J$51</f>
        <v>20549</v>
      </c>
      <c r="H56" s="135"/>
      <c r="I56" s="135"/>
      <c r="J56" s="135">
        <f>'将来負担比率（分子）の構造'!K$51</f>
        <v>21101</v>
      </c>
      <c r="K56" s="135"/>
      <c r="L56" s="135"/>
      <c r="M56" s="135">
        <f>'将来負担比率（分子）の構造'!L$51</f>
        <v>20915</v>
      </c>
      <c r="N56" s="135"/>
      <c r="O56" s="135"/>
      <c r="P56" s="135">
        <f>'将来負担比率（分子）の構造'!M$51</f>
        <v>19798</v>
      </c>
    </row>
    <row r="57" spans="1:16">
      <c r="A57" s="135" t="s">
        <v>35</v>
      </c>
      <c r="B57" s="135"/>
      <c r="C57" s="135"/>
      <c r="D57" s="135">
        <f>'将来負担比率（分子）の構造'!I$50</f>
        <v>1150</v>
      </c>
      <c r="E57" s="135"/>
      <c r="F57" s="135"/>
      <c r="G57" s="135">
        <f>'将来負担比率（分子）の構造'!J$50</f>
        <v>1229</v>
      </c>
      <c r="H57" s="135"/>
      <c r="I57" s="135"/>
      <c r="J57" s="135">
        <f>'将来負担比率（分子）の構造'!K$50</f>
        <v>1342</v>
      </c>
      <c r="K57" s="135"/>
      <c r="L57" s="135"/>
      <c r="M57" s="135">
        <f>'将来負担比率（分子）の構造'!L$50</f>
        <v>1346</v>
      </c>
      <c r="N57" s="135"/>
      <c r="O57" s="135"/>
      <c r="P57" s="135">
        <f>'将来負担比率（分子）の構造'!M$50</f>
        <v>1283</v>
      </c>
    </row>
    <row r="58" spans="1:16">
      <c r="A58" s="135" t="s">
        <v>34</v>
      </c>
      <c r="B58" s="135"/>
      <c r="C58" s="135"/>
      <c r="D58" s="135">
        <f>'将来負担比率（分子）の構造'!I$49</f>
        <v>2463</v>
      </c>
      <c r="E58" s="135"/>
      <c r="F58" s="135"/>
      <c r="G58" s="135">
        <f>'将来負担比率（分子）の構造'!J$49</f>
        <v>2570</v>
      </c>
      <c r="H58" s="135"/>
      <c r="I58" s="135"/>
      <c r="J58" s="135">
        <f>'将来負担比率（分子）の構造'!K$49</f>
        <v>2915</v>
      </c>
      <c r="K58" s="135"/>
      <c r="L58" s="135"/>
      <c r="M58" s="135">
        <f>'将来負担比率（分子）の構造'!L$49</f>
        <v>3065</v>
      </c>
      <c r="N58" s="135"/>
      <c r="O58" s="135"/>
      <c r="P58" s="135">
        <f>'将来負担比率（分子）の構造'!M$49</f>
        <v>3336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1949</v>
      </c>
      <c r="C62" s="135"/>
      <c r="D62" s="135"/>
      <c r="E62" s="135">
        <f>'将来負担比率（分子）の構造'!J$45</f>
        <v>1936</v>
      </c>
      <c r="F62" s="135"/>
      <c r="G62" s="135"/>
      <c r="H62" s="135">
        <f>'将来負担比率（分子）の構造'!K$45</f>
        <v>1990</v>
      </c>
      <c r="I62" s="135"/>
      <c r="J62" s="135"/>
      <c r="K62" s="135">
        <f>'将来負担比率（分子）の構造'!L$45</f>
        <v>1792</v>
      </c>
      <c r="L62" s="135"/>
      <c r="M62" s="135"/>
      <c r="N62" s="135">
        <f>'将来負担比率（分子）の構造'!M$45</f>
        <v>1608</v>
      </c>
      <c r="O62" s="135"/>
      <c r="P62" s="135"/>
    </row>
    <row r="63" spans="1:16">
      <c r="A63" s="135" t="s">
        <v>28</v>
      </c>
      <c r="B63" s="135">
        <f>'将来負担比率（分子）の構造'!I$44</f>
        <v>303</v>
      </c>
      <c r="C63" s="135"/>
      <c r="D63" s="135"/>
      <c r="E63" s="135">
        <f>'将来負担比率（分子）の構造'!J$44</f>
        <v>406</v>
      </c>
      <c r="F63" s="135"/>
      <c r="G63" s="135"/>
      <c r="H63" s="135">
        <f>'将来負担比率（分子）の構造'!K$44</f>
        <v>890</v>
      </c>
      <c r="I63" s="135"/>
      <c r="J63" s="135"/>
      <c r="K63" s="135">
        <f>'将来負担比率（分子）の構造'!L$44</f>
        <v>842</v>
      </c>
      <c r="L63" s="135"/>
      <c r="M63" s="135"/>
      <c r="N63" s="135">
        <f>'将来負担比率（分子）の構造'!M$44</f>
        <v>801</v>
      </c>
      <c r="O63" s="135"/>
      <c r="P63" s="135"/>
    </row>
    <row r="64" spans="1:16">
      <c r="A64" s="135" t="s">
        <v>27</v>
      </c>
      <c r="B64" s="135">
        <f>'将来負担比率（分子）の構造'!I$43</f>
        <v>4601</v>
      </c>
      <c r="C64" s="135"/>
      <c r="D64" s="135"/>
      <c r="E64" s="135">
        <f>'将来負担比率（分子）の構造'!J$43</f>
        <v>4901</v>
      </c>
      <c r="F64" s="135"/>
      <c r="G64" s="135"/>
      <c r="H64" s="135">
        <f>'将来負担比率（分子）の構造'!K$43</f>
        <v>5118</v>
      </c>
      <c r="I64" s="135"/>
      <c r="J64" s="135"/>
      <c r="K64" s="135">
        <f>'将来負担比率（分子）の構造'!L$43</f>
        <v>5263</v>
      </c>
      <c r="L64" s="135"/>
      <c r="M64" s="135"/>
      <c r="N64" s="135">
        <f>'将来負担比率（分子）の構造'!M$43</f>
        <v>5573</v>
      </c>
      <c r="O64" s="135"/>
      <c r="P64" s="135"/>
    </row>
    <row r="65" spans="1:16">
      <c r="A65" s="135" t="s">
        <v>26</v>
      </c>
      <c r="B65" s="135">
        <f>'将来負担比率（分子）の構造'!I$42</f>
        <v>130</v>
      </c>
      <c r="C65" s="135"/>
      <c r="D65" s="135"/>
      <c r="E65" s="135">
        <f>'将来負担比率（分子）の構造'!J$42</f>
        <v>97</v>
      </c>
      <c r="F65" s="135"/>
      <c r="G65" s="135"/>
      <c r="H65" s="135">
        <f>'将来負担比率（分子）の構造'!K$42</f>
        <v>76</v>
      </c>
      <c r="I65" s="135"/>
      <c r="J65" s="135"/>
      <c r="K65" s="135">
        <f>'将来負担比率（分子）の構造'!L$42</f>
        <v>56</v>
      </c>
      <c r="L65" s="135"/>
      <c r="M65" s="135"/>
      <c r="N65" s="135">
        <f>'将来負担比率（分子）の構造'!M$42</f>
        <v>36</v>
      </c>
      <c r="O65" s="135"/>
      <c r="P65" s="135"/>
    </row>
    <row r="66" spans="1:16">
      <c r="A66" s="135" t="s">
        <v>25</v>
      </c>
      <c r="B66" s="135">
        <f>'将来負担比率（分子）の構造'!I$41</f>
        <v>23688</v>
      </c>
      <c r="C66" s="135"/>
      <c r="D66" s="135"/>
      <c r="E66" s="135">
        <f>'将来負担比率（分子）の構造'!J$41</f>
        <v>23258</v>
      </c>
      <c r="F66" s="135"/>
      <c r="G66" s="135"/>
      <c r="H66" s="135">
        <f>'将来負担比率（分子）の構造'!K$41</f>
        <v>23559</v>
      </c>
      <c r="I66" s="135"/>
      <c r="J66" s="135"/>
      <c r="K66" s="135">
        <f>'将来負担比率（分子）の構造'!L$41</f>
        <v>23297</v>
      </c>
      <c r="L66" s="135"/>
      <c r="M66" s="135"/>
      <c r="N66" s="135">
        <f>'将来負担比率（分子）の構造'!M$41</f>
        <v>22174</v>
      </c>
      <c r="O66" s="135"/>
      <c r="P66" s="135"/>
    </row>
    <row r="67" spans="1:16">
      <c r="A67" s="135" t="s">
        <v>63</v>
      </c>
      <c r="B67" s="135" t="e">
        <f>NA()</f>
        <v>#N/A</v>
      </c>
      <c r="C67" s="135">
        <f>IF(ISNUMBER('将来負担比率（分子）の構造'!I$52), IF('将来負担比率（分子）の構造'!I$52 &lt; 0, 0, '将来負担比率（分子）の構造'!I$52), NA())</f>
        <v>6303</v>
      </c>
      <c r="D67" s="135" t="e">
        <f>NA()</f>
        <v>#N/A</v>
      </c>
      <c r="E67" s="135" t="e">
        <f>NA()</f>
        <v>#N/A</v>
      </c>
      <c r="F67" s="135">
        <f>IF(ISNUMBER('将来負担比率（分子）の構造'!J$52), IF('将来負担比率（分子）の構造'!J$52 &lt; 0, 0, '将来負担比率（分子）の構造'!J$52), NA())</f>
        <v>6251</v>
      </c>
      <c r="G67" s="135" t="e">
        <f>NA()</f>
        <v>#N/A</v>
      </c>
      <c r="H67" s="135" t="e">
        <f>NA()</f>
        <v>#N/A</v>
      </c>
      <c r="I67" s="135">
        <f>IF(ISNUMBER('将来負担比率（分子）の構造'!K$52), IF('将来負担比率（分子）の構造'!K$52 &lt; 0, 0, '将来負担比率（分子）の構造'!K$52), NA())</f>
        <v>6275</v>
      </c>
      <c r="J67" s="135" t="e">
        <f>NA()</f>
        <v>#N/A</v>
      </c>
      <c r="K67" s="135" t="e">
        <f>NA()</f>
        <v>#N/A</v>
      </c>
      <c r="L67" s="135">
        <f>IF(ISNUMBER('将来負担比率（分子）の構造'!L$52), IF('将来負担比率（分子）の構造'!L$52 &lt; 0, 0, '将来負担比率（分子）の構造'!L$52), NA())</f>
        <v>5924</v>
      </c>
      <c r="M67" s="135" t="e">
        <f>NA()</f>
        <v>#N/A</v>
      </c>
      <c r="N67" s="135" t="e">
        <f>NA()</f>
        <v>#N/A</v>
      </c>
      <c r="O67" s="135">
        <f>IF(ISNUMBER('将来負担比率（分子）の構造'!M$52), IF('将来負担比率（分子）の構造'!M$52 &lt; 0, 0, '将来負担比率（分子）の構造'!M$52), NA())</f>
        <v>5773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1420006</v>
      </c>
      <c r="S5" s="613"/>
      <c r="T5" s="613"/>
      <c r="U5" s="613"/>
      <c r="V5" s="613"/>
      <c r="W5" s="613"/>
      <c r="X5" s="613"/>
      <c r="Y5" s="614"/>
      <c r="Z5" s="615">
        <v>9.6</v>
      </c>
      <c r="AA5" s="615"/>
      <c r="AB5" s="615"/>
      <c r="AC5" s="615"/>
      <c r="AD5" s="616">
        <v>1420006</v>
      </c>
      <c r="AE5" s="616"/>
      <c r="AF5" s="616"/>
      <c r="AG5" s="616"/>
      <c r="AH5" s="616"/>
      <c r="AI5" s="616"/>
      <c r="AJ5" s="616"/>
      <c r="AK5" s="616"/>
      <c r="AL5" s="617">
        <v>16.3</v>
      </c>
      <c r="AM5" s="618"/>
      <c r="AN5" s="618"/>
      <c r="AO5" s="619"/>
      <c r="AP5" s="609" t="s">
        <v>207</v>
      </c>
      <c r="AQ5" s="610"/>
      <c r="AR5" s="610"/>
      <c r="AS5" s="610"/>
      <c r="AT5" s="610"/>
      <c r="AU5" s="610"/>
      <c r="AV5" s="610"/>
      <c r="AW5" s="610"/>
      <c r="AX5" s="610"/>
      <c r="AY5" s="610"/>
      <c r="AZ5" s="610"/>
      <c r="BA5" s="610"/>
      <c r="BB5" s="610"/>
      <c r="BC5" s="610"/>
      <c r="BD5" s="610"/>
      <c r="BE5" s="610"/>
      <c r="BF5" s="611"/>
      <c r="BG5" s="623">
        <v>1420006</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104165</v>
      </c>
      <c r="S6" s="624"/>
      <c r="T6" s="624"/>
      <c r="U6" s="624"/>
      <c r="V6" s="624"/>
      <c r="W6" s="624"/>
      <c r="X6" s="624"/>
      <c r="Y6" s="625"/>
      <c r="Z6" s="626">
        <v>0.7</v>
      </c>
      <c r="AA6" s="626"/>
      <c r="AB6" s="626"/>
      <c r="AC6" s="626"/>
      <c r="AD6" s="627">
        <v>104165</v>
      </c>
      <c r="AE6" s="627"/>
      <c r="AF6" s="627"/>
      <c r="AG6" s="627"/>
      <c r="AH6" s="627"/>
      <c r="AI6" s="627"/>
      <c r="AJ6" s="627"/>
      <c r="AK6" s="627"/>
      <c r="AL6" s="628">
        <v>1.2</v>
      </c>
      <c r="AM6" s="629"/>
      <c r="AN6" s="629"/>
      <c r="AO6" s="630"/>
      <c r="AP6" s="620" t="s">
        <v>213</v>
      </c>
      <c r="AQ6" s="621"/>
      <c r="AR6" s="621"/>
      <c r="AS6" s="621"/>
      <c r="AT6" s="621"/>
      <c r="AU6" s="621"/>
      <c r="AV6" s="621"/>
      <c r="AW6" s="621"/>
      <c r="AX6" s="621"/>
      <c r="AY6" s="621"/>
      <c r="AZ6" s="621"/>
      <c r="BA6" s="621"/>
      <c r="BB6" s="621"/>
      <c r="BC6" s="621"/>
      <c r="BD6" s="621"/>
      <c r="BE6" s="621"/>
      <c r="BF6" s="622"/>
      <c r="BG6" s="623">
        <v>1420006</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107181</v>
      </c>
      <c r="CS6" s="624"/>
      <c r="CT6" s="624"/>
      <c r="CU6" s="624"/>
      <c r="CV6" s="624"/>
      <c r="CW6" s="624"/>
      <c r="CX6" s="624"/>
      <c r="CY6" s="625"/>
      <c r="CZ6" s="626">
        <v>0.7</v>
      </c>
      <c r="DA6" s="626"/>
      <c r="DB6" s="626"/>
      <c r="DC6" s="626"/>
      <c r="DD6" s="632" t="s">
        <v>208</v>
      </c>
      <c r="DE6" s="624"/>
      <c r="DF6" s="624"/>
      <c r="DG6" s="624"/>
      <c r="DH6" s="624"/>
      <c r="DI6" s="624"/>
      <c r="DJ6" s="624"/>
      <c r="DK6" s="624"/>
      <c r="DL6" s="624"/>
      <c r="DM6" s="624"/>
      <c r="DN6" s="624"/>
      <c r="DO6" s="624"/>
      <c r="DP6" s="625"/>
      <c r="DQ6" s="632">
        <v>107177</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4013</v>
      </c>
      <c r="S7" s="624"/>
      <c r="T7" s="624"/>
      <c r="U7" s="624"/>
      <c r="V7" s="624"/>
      <c r="W7" s="624"/>
      <c r="X7" s="624"/>
      <c r="Y7" s="625"/>
      <c r="Z7" s="626">
        <v>0</v>
      </c>
      <c r="AA7" s="626"/>
      <c r="AB7" s="626"/>
      <c r="AC7" s="626"/>
      <c r="AD7" s="627">
        <v>4013</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664295</v>
      </c>
      <c r="BH7" s="624"/>
      <c r="BI7" s="624"/>
      <c r="BJ7" s="624"/>
      <c r="BK7" s="624"/>
      <c r="BL7" s="624"/>
      <c r="BM7" s="624"/>
      <c r="BN7" s="625"/>
      <c r="BO7" s="626">
        <v>46.8</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2370057</v>
      </c>
      <c r="CS7" s="624"/>
      <c r="CT7" s="624"/>
      <c r="CU7" s="624"/>
      <c r="CV7" s="624"/>
      <c r="CW7" s="624"/>
      <c r="CX7" s="624"/>
      <c r="CY7" s="625"/>
      <c r="CZ7" s="626">
        <v>16.2</v>
      </c>
      <c r="DA7" s="626"/>
      <c r="DB7" s="626"/>
      <c r="DC7" s="626"/>
      <c r="DD7" s="632">
        <v>136021</v>
      </c>
      <c r="DE7" s="624"/>
      <c r="DF7" s="624"/>
      <c r="DG7" s="624"/>
      <c r="DH7" s="624"/>
      <c r="DI7" s="624"/>
      <c r="DJ7" s="624"/>
      <c r="DK7" s="624"/>
      <c r="DL7" s="624"/>
      <c r="DM7" s="624"/>
      <c r="DN7" s="624"/>
      <c r="DO7" s="624"/>
      <c r="DP7" s="625"/>
      <c r="DQ7" s="632">
        <v>1786869</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6203</v>
      </c>
      <c r="S8" s="624"/>
      <c r="T8" s="624"/>
      <c r="U8" s="624"/>
      <c r="V8" s="624"/>
      <c r="W8" s="624"/>
      <c r="X8" s="624"/>
      <c r="Y8" s="625"/>
      <c r="Z8" s="626">
        <v>0</v>
      </c>
      <c r="AA8" s="626"/>
      <c r="AB8" s="626"/>
      <c r="AC8" s="626"/>
      <c r="AD8" s="627">
        <v>6203</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24420</v>
      </c>
      <c r="BH8" s="624"/>
      <c r="BI8" s="624"/>
      <c r="BJ8" s="624"/>
      <c r="BK8" s="624"/>
      <c r="BL8" s="624"/>
      <c r="BM8" s="624"/>
      <c r="BN8" s="625"/>
      <c r="BO8" s="626">
        <v>1.7</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3313177</v>
      </c>
      <c r="CS8" s="624"/>
      <c r="CT8" s="624"/>
      <c r="CU8" s="624"/>
      <c r="CV8" s="624"/>
      <c r="CW8" s="624"/>
      <c r="CX8" s="624"/>
      <c r="CY8" s="625"/>
      <c r="CZ8" s="626">
        <v>22.7</v>
      </c>
      <c r="DA8" s="626"/>
      <c r="DB8" s="626"/>
      <c r="DC8" s="626"/>
      <c r="DD8" s="632">
        <v>54963</v>
      </c>
      <c r="DE8" s="624"/>
      <c r="DF8" s="624"/>
      <c r="DG8" s="624"/>
      <c r="DH8" s="624"/>
      <c r="DI8" s="624"/>
      <c r="DJ8" s="624"/>
      <c r="DK8" s="624"/>
      <c r="DL8" s="624"/>
      <c r="DM8" s="624"/>
      <c r="DN8" s="624"/>
      <c r="DO8" s="624"/>
      <c r="DP8" s="625"/>
      <c r="DQ8" s="632">
        <v>1822055</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5832</v>
      </c>
      <c r="S9" s="624"/>
      <c r="T9" s="624"/>
      <c r="U9" s="624"/>
      <c r="V9" s="624"/>
      <c r="W9" s="624"/>
      <c r="X9" s="624"/>
      <c r="Y9" s="625"/>
      <c r="Z9" s="626">
        <v>0</v>
      </c>
      <c r="AA9" s="626"/>
      <c r="AB9" s="626"/>
      <c r="AC9" s="626"/>
      <c r="AD9" s="627">
        <v>5832</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566183</v>
      </c>
      <c r="BH9" s="624"/>
      <c r="BI9" s="624"/>
      <c r="BJ9" s="624"/>
      <c r="BK9" s="624"/>
      <c r="BL9" s="624"/>
      <c r="BM9" s="624"/>
      <c r="BN9" s="625"/>
      <c r="BO9" s="626">
        <v>39.9</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1451207</v>
      </c>
      <c r="CS9" s="624"/>
      <c r="CT9" s="624"/>
      <c r="CU9" s="624"/>
      <c r="CV9" s="624"/>
      <c r="CW9" s="624"/>
      <c r="CX9" s="624"/>
      <c r="CY9" s="625"/>
      <c r="CZ9" s="626">
        <v>9.9</v>
      </c>
      <c r="DA9" s="626"/>
      <c r="DB9" s="626"/>
      <c r="DC9" s="626"/>
      <c r="DD9" s="632">
        <v>168259</v>
      </c>
      <c r="DE9" s="624"/>
      <c r="DF9" s="624"/>
      <c r="DG9" s="624"/>
      <c r="DH9" s="624"/>
      <c r="DI9" s="624"/>
      <c r="DJ9" s="624"/>
      <c r="DK9" s="624"/>
      <c r="DL9" s="624"/>
      <c r="DM9" s="624"/>
      <c r="DN9" s="624"/>
      <c r="DO9" s="624"/>
      <c r="DP9" s="625"/>
      <c r="DQ9" s="632">
        <v>1157596</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282359</v>
      </c>
      <c r="S10" s="624"/>
      <c r="T10" s="624"/>
      <c r="U10" s="624"/>
      <c r="V10" s="624"/>
      <c r="W10" s="624"/>
      <c r="X10" s="624"/>
      <c r="Y10" s="625"/>
      <c r="Z10" s="626">
        <v>1.9</v>
      </c>
      <c r="AA10" s="626"/>
      <c r="AB10" s="626"/>
      <c r="AC10" s="626"/>
      <c r="AD10" s="627">
        <v>282359</v>
      </c>
      <c r="AE10" s="627"/>
      <c r="AF10" s="627"/>
      <c r="AG10" s="627"/>
      <c r="AH10" s="627"/>
      <c r="AI10" s="627"/>
      <c r="AJ10" s="627"/>
      <c r="AK10" s="627"/>
      <c r="AL10" s="628">
        <v>3.2</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34810</v>
      </c>
      <c r="BH10" s="624"/>
      <c r="BI10" s="624"/>
      <c r="BJ10" s="624"/>
      <c r="BK10" s="624"/>
      <c r="BL10" s="624"/>
      <c r="BM10" s="624"/>
      <c r="BN10" s="625"/>
      <c r="BO10" s="626">
        <v>2.5</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52248</v>
      </c>
      <c r="CS10" s="624"/>
      <c r="CT10" s="624"/>
      <c r="CU10" s="624"/>
      <c r="CV10" s="624"/>
      <c r="CW10" s="624"/>
      <c r="CX10" s="624"/>
      <c r="CY10" s="625"/>
      <c r="CZ10" s="626">
        <v>0.4</v>
      </c>
      <c r="DA10" s="626"/>
      <c r="DB10" s="626"/>
      <c r="DC10" s="626"/>
      <c r="DD10" s="632" t="s">
        <v>109</v>
      </c>
      <c r="DE10" s="624"/>
      <c r="DF10" s="624"/>
      <c r="DG10" s="624"/>
      <c r="DH10" s="624"/>
      <c r="DI10" s="624"/>
      <c r="DJ10" s="624"/>
      <c r="DK10" s="624"/>
      <c r="DL10" s="624"/>
      <c r="DM10" s="624"/>
      <c r="DN10" s="624"/>
      <c r="DO10" s="624"/>
      <c r="DP10" s="625"/>
      <c r="DQ10" s="632">
        <v>11607</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38882</v>
      </c>
      <c r="BH11" s="624"/>
      <c r="BI11" s="624"/>
      <c r="BJ11" s="624"/>
      <c r="BK11" s="624"/>
      <c r="BL11" s="624"/>
      <c r="BM11" s="624"/>
      <c r="BN11" s="625"/>
      <c r="BO11" s="626">
        <v>2.7</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1044232</v>
      </c>
      <c r="CS11" s="624"/>
      <c r="CT11" s="624"/>
      <c r="CU11" s="624"/>
      <c r="CV11" s="624"/>
      <c r="CW11" s="624"/>
      <c r="CX11" s="624"/>
      <c r="CY11" s="625"/>
      <c r="CZ11" s="626">
        <v>7.2</v>
      </c>
      <c r="DA11" s="626"/>
      <c r="DB11" s="626"/>
      <c r="DC11" s="626"/>
      <c r="DD11" s="632">
        <v>354172</v>
      </c>
      <c r="DE11" s="624"/>
      <c r="DF11" s="624"/>
      <c r="DG11" s="624"/>
      <c r="DH11" s="624"/>
      <c r="DI11" s="624"/>
      <c r="DJ11" s="624"/>
      <c r="DK11" s="624"/>
      <c r="DL11" s="624"/>
      <c r="DM11" s="624"/>
      <c r="DN11" s="624"/>
      <c r="DO11" s="624"/>
      <c r="DP11" s="625"/>
      <c r="DQ11" s="632">
        <v>497956</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582246</v>
      </c>
      <c r="BH12" s="624"/>
      <c r="BI12" s="624"/>
      <c r="BJ12" s="624"/>
      <c r="BK12" s="624"/>
      <c r="BL12" s="624"/>
      <c r="BM12" s="624"/>
      <c r="BN12" s="625"/>
      <c r="BO12" s="626">
        <v>41</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492021</v>
      </c>
      <c r="CS12" s="624"/>
      <c r="CT12" s="624"/>
      <c r="CU12" s="624"/>
      <c r="CV12" s="624"/>
      <c r="CW12" s="624"/>
      <c r="CX12" s="624"/>
      <c r="CY12" s="625"/>
      <c r="CZ12" s="626">
        <v>3.4</v>
      </c>
      <c r="DA12" s="626"/>
      <c r="DB12" s="626"/>
      <c r="DC12" s="626"/>
      <c r="DD12" s="632">
        <v>194470</v>
      </c>
      <c r="DE12" s="624"/>
      <c r="DF12" s="624"/>
      <c r="DG12" s="624"/>
      <c r="DH12" s="624"/>
      <c r="DI12" s="624"/>
      <c r="DJ12" s="624"/>
      <c r="DK12" s="624"/>
      <c r="DL12" s="624"/>
      <c r="DM12" s="624"/>
      <c r="DN12" s="624"/>
      <c r="DO12" s="624"/>
      <c r="DP12" s="625"/>
      <c r="DQ12" s="632">
        <v>270422</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11457</v>
      </c>
      <c r="S13" s="624"/>
      <c r="T13" s="624"/>
      <c r="U13" s="624"/>
      <c r="V13" s="624"/>
      <c r="W13" s="624"/>
      <c r="X13" s="624"/>
      <c r="Y13" s="625"/>
      <c r="Z13" s="626">
        <v>0.1</v>
      </c>
      <c r="AA13" s="626"/>
      <c r="AB13" s="626"/>
      <c r="AC13" s="626"/>
      <c r="AD13" s="627">
        <v>11457</v>
      </c>
      <c r="AE13" s="627"/>
      <c r="AF13" s="627"/>
      <c r="AG13" s="627"/>
      <c r="AH13" s="627"/>
      <c r="AI13" s="627"/>
      <c r="AJ13" s="627"/>
      <c r="AK13" s="627"/>
      <c r="AL13" s="628">
        <v>0.1</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556658</v>
      </c>
      <c r="BH13" s="624"/>
      <c r="BI13" s="624"/>
      <c r="BJ13" s="624"/>
      <c r="BK13" s="624"/>
      <c r="BL13" s="624"/>
      <c r="BM13" s="624"/>
      <c r="BN13" s="625"/>
      <c r="BO13" s="626">
        <v>39.200000000000003</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1357040</v>
      </c>
      <c r="CS13" s="624"/>
      <c r="CT13" s="624"/>
      <c r="CU13" s="624"/>
      <c r="CV13" s="624"/>
      <c r="CW13" s="624"/>
      <c r="CX13" s="624"/>
      <c r="CY13" s="625"/>
      <c r="CZ13" s="626">
        <v>9.3000000000000007</v>
      </c>
      <c r="DA13" s="626"/>
      <c r="DB13" s="626"/>
      <c r="DC13" s="626"/>
      <c r="DD13" s="632">
        <v>959356</v>
      </c>
      <c r="DE13" s="624"/>
      <c r="DF13" s="624"/>
      <c r="DG13" s="624"/>
      <c r="DH13" s="624"/>
      <c r="DI13" s="624"/>
      <c r="DJ13" s="624"/>
      <c r="DK13" s="624"/>
      <c r="DL13" s="624"/>
      <c r="DM13" s="624"/>
      <c r="DN13" s="624"/>
      <c r="DO13" s="624"/>
      <c r="DP13" s="625"/>
      <c r="DQ13" s="632">
        <v>432013</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47851</v>
      </c>
      <c r="BH14" s="624"/>
      <c r="BI14" s="624"/>
      <c r="BJ14" s="624"/>
      <c r="BK14" s="624"/>
      <c r="BL14" s="624"/>
      <c r="BM14" s="624"/>
      <c r="BN14" s="625"/>
      <c r="BO14" s="626">
        <v>3.4</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482081</v>
      </c>
      <c r="CS14" s="624"/>
      <c r="CT14" s="624"/>
      <c r="CU14" s="624"/>
      <c r="CV14" s="624"/>
      <c r="CW14" s="624"/>
      <c r="CX14" s="624"/>
      <c r="CY14" s="625"/>
      <c r="CZ14" s="626">
        <v>3.3</v>
      </c>
      <c r="DA14" s="626"/>
      <c r="DB14" s="626"/>
      <c r="DC14" s="626"/>
      <c r="DD14" s="632">
        <v>37081</v>
      </c>
      <c r="DE14" s="624"/>
      <c r="DF14" s="624"/>
      <c r="DG14" s="624"/>
      <c r="DH14" s="624"/>
      <c r="DI14" s="624"/>
      <c r="DJ14" s="624"/>
      <c r="DK14" s="624"/>
      <c r="DL14" s="624"/>
      <c r="DM14" s="624"/>
      <c r="DN14" s="624"/>
      <c r="DO14" s="624"/>
      <c r="DP14" s="625"/>
      <c r="DQ14" s="632">
        <v>429188</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2585</v>
      </c>
      <c r="S15" s="624"/>
      <c r="T15" s="624"/>
      <c r="U15" s="624"/>
      <c r="V15" s="624"/>
      <c r="W15" s="624"/>
      <c r="X15" s="624"/>
      <c r="Y15" s="625"/>
      <c r="Z15" s="626">
        <v>0</v>
      </c>
      <c r="AA15" s="626"/>
      <c r="AB15" s="626"/>
      <c r="AC15" s="626"/>
      <c r="AD15" s="627">
        <v>2585</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125614</v>
      </c>
      <c r="BH15" s="624"/>
      <c r="BI15" s="624"/>
      <c r="BJ15" s="624"/>
      <c r="BK15" s="624"/>
      <c r="BL15" s="624"/>
      <c r="BM15" s="624"/>
      <c r="BN15" s="625"/>
      <c r="BO15" s="626">
        <v>8.8000000000000007</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913132</v>
      </c>
      <c r="CS15" s="624"/>
      <c r="CT15" s="624"/>
      <c r="CU15" s="624"/>
      <c r="CV15" s="624"/>
      <c r="CW15" s="624"/>
      <c r="CX15" s="624"/>
      <c r="CY15" s="625"/>
      <c r="CZ15" s="626">
        <v>6.3</v>
      </c>
      <c r="DA15" s="626"/>
      <c r="DB15" s="626"/>
      <c r="DC15" s="626"/>
      <c r="DD15" s="632">
        <v>59736</v>
      </c>
      <c r="DE15" s="624"/>
      <c r="DF15" s="624"/>
      <c r="DG15" s="624"/>
      <c r="DH15" s="624"/>
      <c r="DI15" s="624"/>
      <c r="DJ15" s="624"/>
      <c r="DK15" s="624"/>
      <c r="DL15" s="624"/>
      <c r="DM15" s="624"/>
      <c r="DN15" s="624"/>
      <c r="DO15" s="624"/>
      <c r="DP15" s="625"/>
      <c r="DQ15" s="632">
        <v>746252</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7755353</v>
      </c>
      <c r="S16" s="624"/>
      <c r="T16" s="624"/>
      <c r="U16" s="624"/>
      <c r="V16" s="624"/>
      <c r="W16" s="624"/>
      <c r="X16" s="624"/>
      <c r="Y16" s="625"/>
      <c r="Z16" s="626">
        <v>52.5</v>
      </c>
      <c r="AA16" s="626"/>
      <c r="AB16" s="626"/>
      <c r="AC16" s="626"/>
      <c r="AD16" s="627">
        <v>6885706</v>
      </c>
      <c r="AE16" s="627"/>
      <c r="AF16" s="627"/>
      <c r="AG16" s="627"/>
      <c r="AH16" s="627"/>
      <c r="AI16" s="627"/>
      <c r="AJ16" s="627"/>
      <c r="AK16" s="627"/>
      <c r="AL16" s="628">
        <v>78.900000000000006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55025</v>
      </c>
      <c r="CS16" s="624"/>
      <c r="CT16" s="624"/>
      <c r="CU16" s="624"/>
      <c r="CV16" s="624"/>
      <c r="CW16" s="624"/>
      <c r="CX16" s="624"/>
      <c r="CY16" s="625"/>
      <c r="CZ16" s="626">
        <v>0.4</v>
      </c>
      <c r="DA16" s="626"/>
      <c r="DB16" s="626"/>
      <c r="DC16" s="626"/>
      <c r="DD16" s="632" t="s">
        <v>109</v>
      </c>
      <c r="DE16" s="624"/>
      <c r="DF16" s="624"/>
      <c r="DG16" s="624"/>
      <c r="DH16" s="624"/>
      <c r="DI16" s="624"/>
      <c r="DJ16" s="624"/>
      <c r="DK16" s="624"/>
      <c r="DL16" s="624"/>
      <c r="DM16" s="624"/>
      <c r="DN16" s="624"/>
      <c r="DO16" s="624"/>
      <c r="DP16" s="625"/>
      <c r="DQ16" s="632">
        <v>10357</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6885706</v>
      </c>
      <c r="S17" s="624"/>
      <c r="T17" s="624"/>
      <c r="U17" s="624"/>
      <c r="V17" s="624"/>
      <c r="W17" s="624"/>
      <c r="X17" s="624"/>
      <c r="Y17" s="625"/>
      <c r="Z17" s="626">
        <v>46.6</v>
      </c>
      <c r="AA17" s="626"/>
      <c r="AB17" s="626"/>
      <c r="AC17" s="626"/>
      <c r="AD17" s="627">
        <v>6885706</v>
      </c>
      <c r="AE17" s="627"/>
      <c r="AF17" s="627"/>
      <c r="AG17" s="627"/>
      <c r="AH17" s="627"/>
      <c r="AI17" s="627"/>
      <c r="AJ17" s="627"/>
      <c r="AK17" s="627"/>
      <c r="AL17" s="628">
        <v>78.900000000000006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2958314</v>
      </c>
      <c r="CS17" s="624"/>
      <c r="CT17" s="624"/>
      <c r="CU17" s="624"/>
      <c r="CV17" s="624"/>
      <c r="CW17" s="624"/>
      <c r="CX17" s="624"/>
      <c r="CY17" s="625"/>
      <c r="CZ17" s="626">
        <v>20.3</v>
      </c>
      <c r="DA17" s="626"/>
      <c r="DB17" s="626"/>
      <c r="DC17" s="626"/>
      <c r="DD17" s="632" t="s">
        <v>109</v>
      </c>
      <c r="DE17" s="624"/>
      <c r="DF17" s="624"/>
      <c r="DG17" s="624"/>
      <c r="DH17" s="624"/>
      <c r="DI17" s="624"/>
      <c r="DJ17" s="624"/>
      <c r="DK17" s="624"/>
      <c r="DL17" s="624"/>
      <c r="DM17" s="624"/>
      <c r="DN17" s="624"/>
      <c r="DO17" s="624"/>
      <c r="DP17" s="625"/>
      <c r="DQ17" s="632">
        <v>2786224</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869646</v>
      </c>
      <c r="S18" s="624"/>
      <c r="T18" s="624"/>
      <c r="U18" s="624"/>
      <c r="V18" s="624"/>
      <c r="W18" s="624"/>
      <c r="X18" s="624"/>
      <c r="Y18" s="625"/>
      <c r="Z18" s="626">
        <v>5.9</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9591973</v>
      </c>
      <c r="S20" s="624"/>
      <c r="T20" s="624"/>
      <c r="U20" s="624"/>
      <c r="V20" s="624"/>
      <c r="W20" s="624"/>
      <c r="X20" s="624"/>
      <c r="Y20" s="625"/>
      <c r="Z20" s="626">
        <v>64.900000000000006</v>
      </c>
      <c r="AA20" s="626"/>
      <c r="AB20" s="626"/>
      <c r="AC20" s="626"/>
      <c r="AD20" s="627">
        <v>8722326</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14595715</v>
      </c>
      <c r="CS20" s="624"/>
      <c r="CT20" s="624"/>
      <c r="CU20" s="624"/>
      <c r="CV20" s="624"/>
      <c r="CW20" s="624"/>
      <c r="CX20" s="624"/>
      <c r="CY20" s="625"/>
      <c r="CZ20" s="626">
        <v>100</v>
      </c>
      <c r="DA20" s="626"/>
      <c r="DB20" s="626"/>
      <c r="DC20" s="626"/>
      <c r="DD20" s="632">
        <v>1964058</v>
      </c>
      <c r="DE20" s="624"/>
      <c r="DF20" s="624"/>
      <c r="DG20" s="624"/>
      <c r="DH20" s="624"/>
      <c r="DI20" s="624"/>
      <c r="DJ20" s="624"/>
      <c r="DK20" s="624"/>
      <c r="DL20" s="624"/>
      <c r="DM20" s="624"/>
      <c r="DN20" s="624"/>
      <c r="DO20" s="624"/>
      <c r="DP20" s="625"/>
      <c r="DQ20" s="632">
        <v>10057716</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1203</v>
      </c>
      <c r="S21" s="624"/>
      <c r="T21" s="624"/>
      <c r="U21" s="624"/>
      <c r="V21" s="624"/>
      <c r="W21" s="624"/>
      <c r="X21" s="624"/>
      <c r="Y21" s="625"/>
      <c r="Z21" s="626">
        <v>0</v>
      </c>
      <c r="AA21" s="626"/>
      <c r="AB21" s="626"/>
      <c r="AC21" s="626"/>
      <c r="AD21" s="627">
        <v>1203</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310278</v>
      </c>
      <c r="S22" s="624"/>
      <c r="T22" s="624"/>
      <c r="U22" s="624"/>
      <c r="V22" s="624"/>
      <c r="W22" s="624"/>
      <c r="X22" s="624"/>
      <c r="Y22" s="625"/>
      <c r="Z22" s="626">
        <v>2.1</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258170</v>
      </c>
      <c r="S23" s="624"/>
      <c r="T23" s="624"/>
      <c r="U23" s="624"/>
      <c r="V23" s="624"/>
      <c r="W23" s="624"/>
      <c r="X23" s="624"/>
      <c r="Y23" s="625"/>
      <c r="Z23" s="626">
        <v>1.7</v>
      </c>
      <c r="AA23" s="626"/>
      <c r="AB23" s="626"/>
      <c r="AC23" s="626"/>
      <c r="AD23" s="627">
        <v>2905</v>
      </c>
      <c r="AE23" s="627"/>
      <c r="AF23" s="627"/>
      <c r="AG23" s="627"/>
      <c r="AH23" s="627"/>
      <c r="AI23" s="627"/>
      <c r="AJ23" s="627"/>
      <c r="AK23" s="627"/>
      <c r="AL23" s="628">
        <v>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8" t="s">
        <v>267</v>
      </c>
      <c r="DM23" s="649"/>
      <c r="DN23" s="649"/>
      <c r="DO23" s="649"/>
      <c r="DP23" s="649"/>
      <c r="DQ23" s="649"/>
      <c r="DR23" s="649"/>
      <c r="DS23" s="649"/>
      <c r="DT23" s="649"/>
      <c r="DU23" s="649"/>
      <c r="DV23" s="650"/>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87974</v>
      </c>
      <c r="S24" s="624"/>
      <c r="T24" s="624"/>
      <c r="U24" s="624"/>
      <c r="V24" s="624"/>
      <c r="W24" s="624"/>
      <c r="X24" s="624"/>
      <c r="Y24" s="625"/>
      <c r="Z24" s="626">
        <v>0.6</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6763251</v>
      </c>
      <c r="CS24" s="613"/>
      <c r="CT24" s="613"/>
      <c r="CU24" s="613"/>
      <c r="CV24" s="613"/>
      <c r="CW24" s="613"/>
      <c r="CX24" s="613"/>
      <c r="CY24" s="614"/>
      <c r="CZ24" s="652">
        <v>46.3</v>
      </c>
      <c r="DA24" s="653"/>
      <c r="DB24" s="653"/>
      <c r="DC24" s="654"/>
      <c r="DD24" s="651">
        <v>5260985</v>
      </c>
      <c r="DE24" s="613"/>
      <c r="DF24" s="613"/>
      <c r="DG24" s="613"/>
      <c r="DH24" s="613"/>
      <c r="DI24" s="613"/>
      <c r="DJ24" s="613"/>
      <c r="DK24" s="614"/>
      <c r="DL24" s="651">
        <v>5253507</v>
      </c>
      <c r="DM24" s="613"/>
      <c r="DN24" s="613"/>
      <c r="DO24" s="613"/>
      <c r="DP24" s="613"/>
      <c r="DQ24" s="613"/>
      <c r="DR24" s="613"/>
      <c r="DS24" s="613"/>
      <c r="DT24" s="613"/>
      <c r="DU24" s="613"/>
      <c r="DV24" s="614"/>
      <c r="DW24" s="617">
        <v>57.3</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1426907</v>
      </c>
      <c r="S25" s="624"/>
      <c r="T25" s="624"/>
      <c r="U25" s="624"/>
      <c r="V25" s="624"/>
      <c r="W25" s="624"/>
      <c r="X25" s="624"/>
      <c r="Y25" s="625"/>
      <c r="Z25" s="626">
        <v>9.6999999999999993</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2058605</v>
      </c>
      <c r="CS25" s="643"/>
      <c r="CT25" s="643"/>
      <c r="CU25" s="643"/>
      <c r="CV25" s="643"/>
      <c r="CW25" s="643"/>
      <c r="CX25" s="643"/>
      <c r="CY25" s="644"/>
      <c r="CZ25" s="657">
        <v>14.1</v>
      </c>
      <c r="DA25" s="658"/>
      <c r="DB25" s="658"/>
      <c r="DC25" s="659"/>
      <c r="DD25" s="632">
        <v>1896606</v>
      </c>
      <c r="DE25" s="643"/>
      <c r="DF25" s="643"/>
      <c r="DG25" s="643"/>
      <c r="DH25" s="643"/>
      <c r="DI25" s="643"/>
      <c r="DJ25" s="643"/>
      <c r="DK25" s="644"/>
      <c r="DL25" s="632">
        <v>1889128</v>
      </c>
      <c r="DM25" s="643"/>
      <c r="DN25" s="643"/>
      <c r="DO25" s="643"/>
      <c r="DP25" s="643"/>
      <c r="DQ25" s="643"/>
      <c r="DR25" s="643"/>
      <c r="DS25" s="643"/>
      <c r="DT25" s="643"/>
      <c r="DU25" s="643"/>
      <c r="DV25" s="644"/>
      <c r="DW25" s="628">
        <v>20.6</v>
      </c>
      <c r="DX25" s="655"/>
      <c r="DY25" s="655"/>
      <c r="DZ25" s="655"/>
      <c r="EA25" s="655"/>
      <c r="EB25" s="655"/>
      <c r="EC25" s="656"/>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1393017</v>
      </c>
      <c r="CS26" s="624"/>
      <c r="CT26" s="624"/>
      <c r="CU26" s="624"/>
      <c r="CV26" s="624"/>
      <c r="CW26" s="624"/>
      <c r="CX26" s="624"/>
      <c r="CY26" s="625"/>
      <c r="CZ26" s="657">
        <v>9.5</v>
      </c>
      <c r="DA26" s="658"/>
      <c r="DB26" s="658"/>
      <c r="DC26" s="659"/>
      <c r="DD26" s="632">
        <v>1243666</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5"/>
      <c r="DY26" s="655"/>
      <c r="DZ26" s="655"/>
      <c r="EA26" s="655"/>
      <c r="EB26" s="655"/>
      <c r="EC26" s="656"/>
    </row>
    <row r="27" spans="2:133" ht="11.25" customHeight="1">
      <c r="B27" s="620" t="s">
        <v>278</v>
      </c>
      <c r="C27" s="621"/>
      <c r="D27" s="621"/>
      <c r="E27" s="621"/>
      <c r="F27" s="621"/>
      <c r="G27" s="621"/>
      <c r="H27" s="621"/>
      <c r="I27" s="621"/>
      <c r="J27" s="621"/>
      <c r="K27" s="621"/>
      <c r="L27" s="621"/>
      <c r="M27" s="621"/>
      <c r="N27" s="621"/>
      <c r="O27" s="621"/>
      <c r="P27" s="621"/>
      <c r="Q27" s="622"/>
      <c r="R27" s="623">
        <v>1000335</v>
      </c>
      <c r="S27" s="624"/>
      <c r="T27" s="624"/>
      <c r="U27" s="624"/>
      <c r="V27" s="624"/>
      <c r="W27" s="624"/>
      <c r="X27" s="624"/>
      <c r="Y27" s="625"/>
      <c r="Z27" s="626">
        <v>6.8</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1420006</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1746332</v>
      </c>
      <c r="CS27" s="643"/>
      <c r="CT27" s="643"/>
      <c r="CU27" s="643"/>
      <c r="CV27" s="643"/>
      <c r="CW27" s="643"/>
      <c r="CX27" s="643"/>
      <c r="CY27" s="644"/>
      <c r="CZ27" s="657">
        <v>12</v>
      </c>
      <c r="DA27" s="658"/>
      <c r="DB27" s="658"/>
      <c r="DC27" s="659"/>
      <c r="DD27" s="632">
        <v>578155</v>
      </c>
      <c r="DE27" s="643"/>
      <c r="DF27" s="643"/>
      <c r="DG27" s="643"/>
      <c r="DH27" s="643"/>
      <c r="DI27" s="643"/>
      <c r="DJ27" s="643"/>
      <c r="DK27" s="644"/>
      <c r="DL27" s="632">
        <v>578155</v>
      </c>
      <c r="DM27" s="643"/>
      <c r="DN27" s="643"/>
      <c r="DO27" s="643"/>
      <c r="DP27" s="643"/>
      <c r="DQ27" s="643"/>
      <c r="DR27" s="643"/>
      <c r="DS27" s="643"/>
      <c r="DT27" s="643"/>
      <c r="DU27" s="643"/>
      <c r="DV27" s="644"/>
      <c r="DW27" s="628">
        <v>6.3</v>
      </c>
      <c r="DX27" s="655"/>
      <c r="DY27" s="655"/>
      <c r="DZ27" s="655"/>
      <c r="EA27" s="655"/>
      <c r="EB27" s="655"/>
      <c r="EC27" s="656"/>
    </row>
    <row r="28" spans="2:133" ht="11.25" customHeight="1">
      <c r="B28" s="620" t="s">
        <v>281</v>
      </c>
      <c r="C28" s="621"/>
      <c r="D28" s="621"/>
      <c r="E28" s="621"/>
      <c r="F28" s="621"/>
      <c r="G28" s="621"/>
      <c r="H28" s="621"/>
      <c r="I28" s="621"/>
      <c r="J28" s="621"/>
      <c r="K28" s="621"/>
      <c r="L28" s="621"/>
      <c r="M28" s="621"/>
      <c r="N28" s="621"/>
      <c r="O28" s="621"/>
      <c r="P28" s="621"/>
      <c r="Q28" s="622"/>
      <c r="R28" s="623">
        <v>143981</v>
      </c>
      <c r="S28" s="624"/>
      <c r="T28" s="624"/>
      <c r="U28" s="624"/>
      <c r="V28" s="624"/>
      <c r="W28" s="624"/>
      <c r="X28" s="624"/>
      <c r="Y28" s="625"/>
      <c r="Z28" s="626">
        <v>1</v>
      </c>
      <c r="AA28" s="626"/>
      <c r="AB28" s="626"/>
      <c r="AC28" s="626"/>
      <c r="AD28" s="627">
        <v>1952</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2958314</v>
      </c>
      <c r="CS28" s="624"/>
      <c r="CT28" s="624"/>
      <c r="CU28" s="624"/>
      <c r="CV28" s="624"/>
      <c r="CW28" s="624"/>
      <c r="CX28" s="624"/>
      <c r="CY28" s="625"/>
      <c r="CZ28" s="657">
        <v>20.3</v>
      </c>
      <c r="DA28" s="658"/>
      <c r="DB28" s="658"/>
      <c r="DC28" s="659"/>
      <c r="DD28" s="632">
        <v>2786224</v>
      </c>
      <c r="DE28" s="624"/>
      <c r="DF28" s="624"/>
      <c r="DG28" s="624"/>
      <c r="DH28" s="624"/>
      <c r="DI28" s="624"/>
      <c r="DJ28" s="624"/>
      <c r="DK28" s="625"/>
      <c r="DL28" s="632">
        <v>2786224</v>
      </c>
      <c r="DM28" s="624"/>
      <c r="DN28" s="624"/>
      <c r="DO28" s="624"/>
      <c r="DP28" s="624"/>
      <c r="DQ28" s="624"/>
      <c r="DR28" s="624"/>
      <c r="DS28" s="624"/>
      <c r="DT28" s="624"/>
      <c r="DU28" s="624"/>
      <c r="DV28" s="625"/>
      <c r="DW28" s="628">
        <v>30.4</v>
      </c>
      <c r="DX28" s="655"/>
      <c r="DY28" s="655"/>
      <c r="DZ28" s="655"/>
      <c r="EA28" s="655"/>
      <c r="EB28" s="655"/>
      <c r="EC28" s="656"/>
    </row>
    <row r="29" spans="2:133" ht="11.25" customHeight="1">
      <c r="B29" s="620" t="s">
        <v>283</v>
      </c>
      <c r="C29" s="621"/>
      <c r="D29" s="621"/>
      <c r="E29" s="621"/>
      <c r="F29" s="621"/>
      <c r="G29" s="621"/>
      <c r="H29" s="621"/>
      <c r="I29" s="621"/>
      <c r="J29" s="621"/>
      <c r="K29" s="621"/>
      <c r="L29" s="621"/>
      <c r="M29" s="621"/>
      <c r="N29" s="621"/>
      <c r="O29" s="621"/>
      <c r="P29" s="621"/>
      <c r="Q29" s="622"/>
      <c r="R29" s="623">
        <v>16271</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2958314</v>
      </c>
      <c r="CS29" s="643"/>
      <c r="CT29" s="643"/>
      <c r="CU29" s="643"/>
      <c r="CV29" s="643"/>
      <c r="CW29" s="643"/>
      <c r="CX29" s="643"/>
      <c r="CY29" s="644"/>
      <c r="CZ29" s="657">
        <v>20.3</v>
      </c>
      <c r="DA29" s="658"/>
      <c r="DB29" s="658"/>
      <c r="DC29" s="659"/>
      <c r="DD29" s="632">
        <v>2786224</v>
      </c>
      <c r="DE29" s="643"/>
      <c r="DF29" s="643"/>
      <c r="DG29" s="643"/>
      <c r="DH29" s="643"/>
      <c r="DI29" s="643"/>
      <c r="DJ29" s="643"/>
      <c r="DK29" s="644"/>
      <c r="DL29" s="632">
        <v>2786224</v>
      </c>
      <c r="DM29" s="643"/>
      <c r="DN29" s="643"/>
      <c r="DO29" s="643"/>
      <c r="DP29" s="643"/>
      <c r="DQ29" s="643"/>
      <c r="DR29" s="643"/>
      <c r="DS29" s="643"/>
      <c r="DT29" s="643"/>
      <c r="DU29" s="643"/>
      <c r="DV29" s="644"/>
      <c r="DW29" s="628">
        <v>30.4</v>
      </c>
      <c r="DX29" s="655"/>
      <c r="DY29" s="655"/>
      <c r="DZ29" s="655"/>
      <c r="EA29" s="655"/>
      <c r="EB29" s="655"/>
      <c r="EC29" s="656"/>
    </row>
    <row r="30" spans="2:133" ht="11.25" customHeight="1">
      <c r="B30" s="620" t="s">
        <v>288</v>
      </c>
      <c r="C30" s="621"/>
      <c r="D30" s="621"/>
      <c r="E30" s="621"/>
      <c r="F30" s="621"/>
      <c r="G30" s="621"/>
      <c r="H30" s="621"/>
      <c r="I30" s="621"/>
      <c r="J30" s="621"/>
      <c r="K30" s="621"/>
      <c r="L30" s="621"/>
      <c r="M30" s="621"/>
      <c r="N30" s="621"/>
      <c r="O30" s="621"/>
      <c r="P30" s="621"/>
      <c r="Q30" s="622"/>
      <c r="R30" s="623">
        <v>28578</v>
      </c>
      <c r="S30" s="624"/>
      <c r="T30" s="624"/>
      <c r="U30" s="624"/>
      <c r="V30" s="624"/>
      <c r="W30" s="624"/>
      <c r="X30" s="624"/>
      <c r="Y30" s="625"/>
      <c r="Z30" s="626">
        <v>0.2</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99.1</v>
      </c>
      <c r="BH30" s="682"/>
      <c r="BI30" s="682"/>
      <c r="BJ30" s="682"/>
      <c r="BK30" s="682"/>
      <c r="BL30" s="682"/>
      <c r="BM30" s="618">
        <v>93.7</v>
      </c>
      <c r="BN30" s="682"/>
      <c r="BO30" s="682"/>
      <c r="BP30" s="682"/>
      <c r="BQ30" s="683"/>
      <c r="BR30" s="681">
        <v>98.8</v>
      </c>
      <c r="BS30" s="682"/>
      <c r="BT30" s="682"/>
      <c r="BU30" s="682"/>
      <c r="BV30" s="682"/>
      <c r="BW30" s="682"/>
      <c r="BX30" s="618">
        <v>93.5</v>
      </c>
      <c r="BY30" s="682"/>
      <c r="BZ30" s="682"/>
      <c r="CA30" s="682"/>
      <c r="CB30" s="683"/>
      <c r="CD30" s="686"/>
      <c r="CE30" s="687"/>
      <c r="CF30" s="637" t="s">
        <v>291</v>
      </c>
      <c r="CG30" s="638"/>
      <c r="CH30" s="638"/>
      <c r="CI30" s="638"/>
      <c r="CJ30" s="638"/>
      <c r="CK30" s="638"/>
      <c r="CL30" s="638"/>
      <c r="CM30" s="638"/>
      <c r="CN30" s="638"/>
      <c r="CO30" s="638"/>
      <c r="CP30" s="638"/>
      <c r="CQ30" s="639"/>
      <c r="CR30" s="623">
        <v>2726577</v>
      </c>
      <c r="CS30" s="624"/>
      <c r="CT30" s="624"/>
      <c r="CU30" s="624"/>
      <c r="CV30" s="624"/>
      <c r="CW30" s="624"/>
      <c r="CX30" s="624"/>
      <c r="CY30" s="625"/>
      <c r="CZ30" s="657">
        <v>18.7</v>
      </c>
      <c r="DA30" s="658"/>
      <c r="DB30" s="658"/>
      <c r="DC30" s="659"/>
      <c r="DD30" s="632">
        <v>2561094</v>
      </c>
      <c r="DE30" s="624"/>
      <c r="DF30" s="624"/>
      <c r="DG30" s="624"/>
      <c r="DH30" s="624"/>
      <c r="DI30" s="624"/>
      <c r="DJ30" s="624"/>
      <c r="DK30" s="625"/>
      <c r="DL30" s="632">
        <v>2561094</v>
      </c>
      <c r="DM30" s="624"/>
      <c r="DN30" s="624"/>
      <c r="DO30" s="624"/>
      <c r="DP30" s="624"/>
      <c r="DQ30" s="624"/>
      <c r="DR30" s="624"/>
      <c r="DS30" s="624"/>
      <c r="DT30" s="624"/>
      <c r="DU30" s="624"/>
      <c r="DV30" s="625"/>
      <c r="DW30" s="628">
        <v>27.9</v>
      </c>
      <c r="DX30" s="655"/>
      <c r="DY30" s="655"/>
      <c r="DZ30" s="655"/>
      <c r="EA30" s="655"/>
      <c r="EB30" s="655"/>
      <c r="EC30" s="656"/>
    </row>
    <row r="31" spans="2:133" ht="11.25" customHeight="1">
      <c r="B31" s="620" t="s">
        <v>292</v>
      </c>
      <c r="C31" s="621"/>
      <c r="D31" s="621"/>
      <c r="E31" s="621"/>
      <c r="F31" s="621"/>
      <c r="G31" s="621"/>
      <c r="H31" s="621"/>
      <c r="I31" s="621"/>
      <c r="J31" s="621"/>
      <c r="K31" s="621"/>
      <c r="L31" s="621"/>
      <c r="M31" s="621"/>
      <c r="N31" s="621"/>
      <c r="O31" s="621"/>
      <c r="P31" s="621"/>
      <c r="Q31" s="622"/>
      <c r="R31" s="623">
        <v>74411</v>
      </c>
      <c r="S31" s="624"/>
      <c r="T31" s="624"/>
      <c r="U31" s="624"/>
      <c r="V31" s="624"/>
      <c r="W31" s="624"/>
      <c r="X31" s="624"/>
      <c r="Y31" s="625"/>
      <c r="Z31" s="626">
        <v>0.5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99.4</v>
      </c>
      <c r="BH31" s="643"/>
      <c r="BI31" s="643"/>
      <c r="BJ31" s="643"/>
      <c r="BK31" s="643"/>
      <c r="BL31" s="643"/>
      <c r="BM31" s="629">
        <v>97.1</v>
      </c>
      <c r="BN31" s="679"/>
      <c r="BO31" s="679"/>
      <c r="BP31" s="679"/>
      <c r="BQ31" s="680"/>
      <c r="BR31" s="678">
        <v>98.9</v>
      </c>
      <c r="BS31" s="643"/>
      <c r="BT31" s="643"/>
      <c r="BU31" s="643"/>
      <c r="BV31" s="643"/>
      <c r="BW31" s="643"/>
      <c r="BX31" s="629">
        <v>96.6</v>
      </c>
      <c r="BY31" s="679"/>
      <c r="BZ31" s="679"/>
      <c r="CA31" s="679"/>
      <c r="CB31" s="680"/>
      <c r="CD31" s="686"/>
      <c r="CE31" s="687"/>
      <c r="CF31" s="637" t="s">
        <v>295</v>
      </c>
      <c r="CG31" s="638"/>
      <c r="CH31" s="638"/>
      <c r="CI31" s="638"/>
      <c r="CJ31" s="638"/>
      <c r="CK31" s="638"/>
      <c r="CL31" s="638"/>
      <c r="CM31" s="638"/>
      <c r="CN31" s="638"/>
      <c r="CO31" s="638"/>
      <c r="CP31" s="638"/>
      <c r="CQ31" s="639"/>
      <c r="CR31" s="623">
        <v>231737</v>
      </c>
      <c r="CS31" s="643"/>
      <c r="CT31" s="643"/>
      <c r="CU31" s="643"/>
      <c r="CV31" s="643"/>
      <c r="CW31" s="643"/>
      <c r="CX31" s="643"/>
      <c r="CY31" s="644"/>
      <c r="CZ31" s="657">
        <v>1.6</v>
      </c>
      <c r="DA31" s="658"/>
      <c r="DB31" s="658"/>
      <c r="DC31" s="659"/>
      <c r="DD31" s="632">
        <v>225130</v>
      </c>
      <c r="DE31" s="643"/>
      <c r="DF31" s="643"/>
      <c r="DG31" s="643"/>
      <c r="DH31" s="643"/>
      <c r="DI31" s="643"/>
      <c r="DJ31" s="643"/>
      <c r="DK31" s="644"/>
      <c r="DL31" s="632">
        <v>225130</v>
      </c>
      <c r="DM31" s="643"/>
      <c r="DN31" s="643"/>
      <c r="DO31" s="643"/>
      <c r="DP31" s="643"/>
      <c r="DQ31" s="643"/>
      <c r="DR31" s="643"/>
      <c r="DS31" s="643"/>
      <c r="DT31" s="643"/>
      <c r="DU31" s="643"/>
      <c r="DV31" s="644"/>
      <c r="DW31" s="628">
        <v>2.5</v>
      </c>
      <c r="DX31" s="655"/>
      <c r="DY31" s="655"/>
      <c r="DZ31" s="655"/>
      <c r="EA31" s="655"/>
      <c r="EB31" s="655"/>
      <c r="EC31" s="656"/>
    </row>
    <row r="32" spans="2:133" ht="11.25" customHeight="1">
      <c r="B32" s="620" t="s">
        <v>296</v>
      </c>
      <c r="C32" s="621"/>
      <c r="D32" s="621"/>
      <c r="E32" s="621"/>
      <c r="F32" s="621"/>
      <c r="G32" s="621"/>
      <c r="H32" s="621"/>
      <c r="I32" s="621"/>
      <c r="J32" s="621"/>
      <c r="K32" s="621"/>
      <c r="L32" s="621"/>
      <c r="M32" s="621"/>
      <c r="N32" s="621"/>
      <c r="O32" s="621"/>
      <c r="P32" s="621"/>
      <c r="Q32" s="622"/>
      <c r="R32" s="623">
        <v>234218</v>
      </c>
      <c r="S32" s="624"/>
      <c r="T32" s="624"/>
      <c r="U32" s="624"/>
      <c r="V32" s="624"/>
      <c r="W32" s="624"/>
      <c r="X32" s="624"/>
      <c r="Y32" s="625"/>
      <c r="Z32" s="626">
        <v>1.6</v>
      </c>
      <c r="AA32" s="626"/>
      <c r="AB32" s="626"/>
      <c r="AC32" s="626"/>
      <c r="AD32" s="627">
        <v>289</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98.5</v>
      </c>
      <c r="BH32" s="691"/>
      <c r="BI32" s="691"/>
      <c r="BJ32" s="691"/>
      <c r="BK32" s="691"/>
      <c r="BL32" s="691"/>
      <c r="BM32" s="692">
        <v>88.3</v>
      </c>
      <c r="BN32" s="691"/>
      <c r="BO32" s="691"/>
      <c r="BP32" s="691"/>
      <c r="BQ32" s="693"/>
      <c r="BR32" s="690">
        <v>98.5</v>
      </c>
      <c r="BS32" s="691"/>
      <c r="BT32" s="691"/>
      <c r="BU32" s="691"/>
      <c r="BV32" s="691"/>
      <c r="BW32" s="691"/>
      <c r="BX32" s="692">
        <v>88.7</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5"/>
      <c r="DY32" s="655"/>
      <c r="DZ32" s="655"/>
      <c r="EA32" s="655"/>
      <c r="EB32" s="655"/>
      <c r="EC32" s="656"/>
    </row>
    <row r="33" spans="2:133" ht="11.25" customHeight="1">
      <c r="B33" s="620" t="s">
        <v>299</v>
      </c>
      <c r="C33" s="621"/>
      <c r="D33" s="621"/>
      <c r="E33" s="621"/>
      <c r="F33" s="621"/>
      <c r="G33" s="621"/>
      <c r="H33" s="621"/>
      <c r="I33" s="621"/>
      <c r="J33" s="621"/>
      <c r="K33" s="621"/>
      <c r="L33" s="621"/>
      <c r="M33" s="621"/>
      <c r="N33" s="621"/>
      <c r="O33" s="621"/>
      <c r="P33" s="621"/>
      <c r="Q33" s="622"/>
      <c r="R33" s="623">
        <v>1603400</v>
      </c>
      <c r="S33" s="624"/>
      <c r="T33" s="624"/>
      <c r="U33" s="624"/>
      <c r="V33" s="624"/>
      <c r="W33" s="624"/>
      <c r="X33" s="624"/>
      <c r="Y33" s="625"/>
      <c r="Z33" s="626">
        <v>10.9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5813381</v>
      </c>
      <c r="CS33" s="643"/>
      <c r="CT33" s="643"/>
      <c r="CU33" s="643"/>
      <c r="CV33" s="643"/>
      <c r="CW33" s="643"/>
      <c r="CX33" s="643"/>
      <c r="CY33" s="644"/>
      <c r="CZ33" s="657">
        <v>39.799999999999997</v>
      </c>
      <c r="DA33" s="658"/>
      <c r="DB33" s="658"/>
      <c r="DC33" s="659"/>
      <c r="DD33" s="632">
        <v>4338122</v>
      </c>
      <c r="DE33" s="643"/>
      <c r="DF33" s="643"/>
      <c r="DG33" s="643"/>
      <c r="DH33" s="643"/>
      <c r="DI33" s="643"/>
      <c r="DJ33" s="643"/>
      <c r="DK33" s="644"/>
      <c r="DL33" s="632">
        <v>2731593</v>
      </c>
      <c r="DM33" s="643"/>
      <c r="DN33" s="643"/>
      <c r="DO33" s="643"/>
      <c r="DP33" s="643"/>
      <c r="DQ33" s="643"/>
      <c r="DR33" s="643"/>
      <c r="DS33" s="643"/>
      <c r="DT33" s="643"/>
      <c r="DU33" s="643"/>
      <c r="DV33" s="644"/>
      <c r="DW33" s="628">
        <v>29.8</v>
      </c>
      <c r="DX33" s="655"/>
      <c r="DY33" s="655"/>
      <c r="DZ33" s="655"/>
      <c r="EA33" s="655"/>
      <c r="EB33" s="655"/>
      <c r="EC33" s="656"/>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1641558</v>
      </c>
      <c r="CS34" s="624"/>
      <c r="CT34" s="624"/>
      <c r="CU34" s="624"/>
      <c r="CV34" s="624"/>
      <c r="CW34" s="624"/>
      <c r="CX34" s="624"/>
      <c r="CY34" s="625"/>
      <c r="CZ34" s="657">
        <v>11.2</v>
      </c>
      <c r="DA34" s="658"/>
      <c r="DB34" s="658"/>
      <c r="DC34" s="659"/>
      <c r="DD34" s="632">
        <v>1030438</v>
      </c>
      <c r="DE34" s="624"/>
      <c r="DF34" s="624"/>
      <c r="DG34" s="624"/>
      <c r="DH34" s="624"/>
      <c r="DI34" s="624"/>
      <c r="DJ34" s="624"/>
      <c r="DK34" s="625"/>
      <c r="DL34" s="632">
        <v>709988</v>
      </c>
      <c r="DM34" s="624"/>
      <c r="DN34" s="624"/>
      <c r="DO34" s="624"/>
      <c r="DP34" s="624"/>
      <c r="DQ34" s="624"/>
      <c r="DR34" s="624"/>
      <c r="DS34" s="624"/>
      <c r="DT34" s="624"/>
      <c r="DU34" s="624"/>
      <c r="DV34" s="625"/>
      <c r="DW34" s="628">
        <v>7.7</v>
      </c>
      <c r="DX34" s="655"/>
      <c r="DY34" s="655"/>
      <c r="DZ34" s="655"/>
      <c r="EA34" s="655"/>
      <c r="EB34" s="655"/>
      <c r="EC34" s="656"/>
    </row>
    <row r="35" spans="2:133" ht="11.25" customHeight="1">
      <c r="B35" s="620" t="s">
        <v>305</v>
      </c>
      <c r="C35" s="621"/>
      <c r="D35" s="621"/>
      <c r="E35" s="621"/>
      <c r="F35" s="621"/>
      <c r="G35" s="621"/>
      <c r="H35" s="621"/>
      <c r="I35" s="621"/>
      <c r="J35" s="621"/>
      <c r="K35" s="621"/>
      <c r="L35" s="621"/>
      <c r="M35" s="621"/>
      <c r="N35" s="621"/>
      <c r="O35" s="621"/>
      <c r="P35" s="621"/>
      <c r="Q35" s="622"/>
      <c r="R35" s="623">
        <v>443300</v>
      </c>
      <c r="S35" s="624"/>
      <c r="T35" s="624"/>
      <c r="U35" s="624"/>
      <c r="V35" s="624"/>
      <c r="W35" s="624"/>
      <c r="X35" s="624"/>
      <c r="Y35" s="625"/>
      <c r="Z35" s="626">
        <v>3</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1913554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45167</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58304</v>
      </c>
      <c r="CS35" s="643"/>
      <c r="CT35" s="643"/>
      <c r="CU35" s="643"/>
      <c r="CV35" s="643"/>
      <c r="CW35" s="643"/>
      <c r="CX35" s="643"/>
      <c r="CY35" s="644"/>
      <c r="CZ35" s="657">
        <v>0.4</v>
      </c>
      <c r="DA35" s="658"/>
      <c r="DB35" s="658"/>
      <c r="DC35" s="659"/>
      <c r="DD35" s="632">
        <v>55895</v>
      </c>
      <c r="DE35" s="643"/>
      <c r="DF35" s="643"/>
      <c r="DG35" s="643"/>
      <c r="DH35" s="643"/>
      <c r="DI35" s="643"/>
      <c r="DJ35" s="643"/>
      <c r="DK35" s="644"/>
      <c r="DL35" s="632">
        <v>55895</v>
      </c>
      <c r="DM35" s="643"/>
      <c r="DN35" s="643"/>
      <c r="DO35" s="643"/>
      <c r="DP35" s="643"/>
      <c r="DQ35" s="643"/>
      <c r="DR35" s="643"/>
      <c r="DS35" s="643"/>
      <c r="DT35" s="643"/>
      <c r="DU35" s="643"/>
      <c r="DV35" s="644"/>
      <c r="DW35" s="628">
        <v>0.6</v>
      </c>
      <c r="DX35" s="655"/>
      <c r="DY35" s="655"/>
      <c r="DZ35" s="655"/>
      <c r="EA35" s="655"/>
      <c r="EB35" s="655"/>
      <c r="EC35" s="656"/>
    </row>
    <row r="36" spans="2:133" ht="11.25" customHeight="1">
      <c r="B36" s="666" t="s">
        <v>309</v>
      </c>
      <c r="C36" s="667"/>
      <c r="D36" s="667"/>
      <c r="E36" s="667"/>
      <c r="F36" s="667"/>
      <c r="G36" s="667"/>
      <c r="H36" s="667"/>
      <c r="I36" s="667"/>
      <c r="J36" s="667"/>
      <c r="K36" s="667"/>
      <c r="L36" s="667"/>
      <c r="M36" s="667"/>
      <c r="N36" s="667"/>
      <c r="O36" s="667"/>
      <c r="P36" s="667"/>
      <c r="Q36" s="668"/>
      <c r="R36" s="695">
        <v>14777699</v>
      </c>
      <c r="S36" s="696"/>
      <c r="T36" s="696"/>
      <c r="U36" s="696"/>
      <c r="V36" s="696"/>
      <c r="W36" s="696"/>
      <c r="X36" s="696"/>
      <c r="Y36" s="697"/>
      <c r="Z36" s="698">
        <v>100</v>
      </c>
      <c r="AA36" s="698"/>
      <c r="AB36" s="698"/>
      <c r="AC36" s="698"/>
      <c r="AD36" s="699">
        <v>8728675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576168</v>
      </c>
      <c r="BA36" s="624"/>
      <c r="BB36" s="624"/>
      <c r="BC36" s="624"/>
      <c r="BD36" s="643"/>
      <c r="BE36" s="643"/>
      <c r="BF36" s="680"/>
      <c r="BG36" s="637" t="s">
        <v>311</v>
      </c>
      <c r="BH36" s="638"/>
      <c r="BI36" s="638"/>
      <c r="BJ36" s="638"/>
      <c r="BK36" s="638"/>
      <c r="BL36" s="638"/>
      <c r="BM36" s="638"/>
      <c r="BN36" s="638"/>
      <c r="BO36" s="638"/>
      <c r="BP36" s="638"/>
      <c r="BQ36" s="638"/>
      <c r="BR36" s="638"/>
      <c r="BS36" s="638"/>
      <c r="BT36" s="638"/>
      <c r="BU36" s="639"/>
      <c r="BV36" s="623">
        <v>45167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2152298</v>
      </c>
      <c r="CS36" s="624"/>
      <c r="CT36" s="624"/>
      <c r="CU36" s="624"/>
      <c r="CV36" s="624"/>
      <c r="CW36" s="624"/>
      <c r="CX36" s="624"/>
      <c r="CY36" s="625"/>
      <c r="CZ36" s="657">
        <v>14.7</v>
      </c>
      <c r="DA36" s="658"/>
      <c r="DB36" s="658"/>
      <c r="DC36" s="659"/>
      <c r="DD36" s="632">
        <v>1641089</v>
      </c>
      <c r="DE36" s="624"/>
      <c r="DF36" s="624"/>
      <c r="DG36" s="624"/>
      <c r="DH36" s="624"/>
      <c r="DI36" s="624"/>
      <c r="DJ36" s="624"/>
      <c r="DK36" s="625"/>
      <c r="DL36" s="632">
        <v>767893</v>
      </c>
      <c r="DM36" s="624"/>
      <c r="DN36" s="624"/>
      <c r="DO36" s="624"/>
      <c r="DP36" s="624"/>
      <c r="DQ36" s="624"/>
      <c r="DR36" s="624"/>
      <c r="DS36" s="624"/>
      <c r="DT36" s="624"/>
      <c r="DU36" s="624"/>
      <c r="DV36" s="625"/>
      <c r="DW36" s="628">
        <v>8.4</v>
      </c>
      <c r="DX36" s="655"/>
      <c r="DY36" s="655"/>
      <c r="DZ36" s="655"/>
      <c r="EA36" s="655"/>
      <c r="EB36" s="655"/>
      <c r="EC36" s="656"/>
    </row>
    <row r="37" spans="2:133" ht="11.25" customHeight="1">
      <c r="AQ37" s="702" t="s">
        <v>313</v>
      </c>
      <c r="AR37" s="703"/>
      <c r="AS37" s="703"/>
      <c r="AT37" s="703"/>
      <c r="AU37" s="703"/>
      <c r="AV37" s="703"/>
      <c r="AW37" s="703"/>
      <c r="AX37" s="703"/>
      <c r="AY37" s="704"/>
      <c r="AZ37" s="623">
        <v>402905</v>
      </c>
      <c r="BA37" s="624"/>
      <c r="BB37" s="624"/>
      <c r="BC37" s="624"/>
      <c r="BD37" s="643"/>
      <c r="BE37" s="643"/>
      <c r="BF37" s="680"/>
      <c r="BG37" s="637" t="s">
        <v>314</v>
      </c>
      <c r="BH37" s="638"/>
      <c r="BI37" s="638"/>
      <c r="BJ37" s="638"/>
      <c r="BK37" s="638"/>
      <c r="BL37" s="638"/>
      <c r="BM37" s="638"/>
      <c r="BN37" s="638"/>
      <c r="BO37" s="638"/>
      <c r="BP37" s="638"/>
      <c r="BQ37" s="638"/>
      <c r="BR37" s="638"/>
      <c r="BS37" s="638"/>
      <c r="BT37" s="638"/>
      <c r="BU37" s="639"/>
      <c r="BV37" s="623">
        <v>2588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677829</v>
      </c>
      <c r="CS37" s="643"/>
      <c r="CT37" s="643"/>
      <c r="CU37" s="643"/>
      <c r="CV37" s="643"/>
      <c r="CW37" s="643"/>
      <c r="CX37" s="643"/>
      <c r="CY37" s="644"/>
      <c r="CZ37" s="657">
        <v>4.5999999999999996</v>
      </c>
      <c r="DA37" s="658"/>
      <c r="DB37" s="658"/>
      <c r="DC37" s="659"/>
      <c r="DD37" s="632">
        <v>661802</v>
      </c>
      <c r="DE37" s="643"/>
      <c r="DF37" s="643"/>
      <c r="DG37" s="643"/>
      <c r="DH37" s="643"/>
      <c r="DI37" s="643"/>
      <c r="DJ37" s="643"/>
      <c r="DK37" s="644"/>
      <c r="DL37" s="632">
        <v>492071</v>
      </c>
      <c r="DM37" s="643"/>
      <c r="DN37" s="643"/>
      <c r="DO37" s="643"/>
      <c r="DP37" s="643"/>
      <c r="DQ37" s="643"/>
      <c r="DR37" s="643"/>
      <c r="DS37" s="643"/>
      <c r="DT37" s="643"/>
      <c r="DU37" s="643"/>
      <c r="DV37" s="644"/>
      <c r="DW37" s="628">
        <v>5.4</v>
      </c>
      <c r="DX37" s="655"/>
      <c r="DY37" s="655"/>
      <c r="DZ37" s="655"/>
      <c r="EA37" s="655"/>
      <c r="EB37" s="655"/>
      <c r="EC37" s="656"/>
    </row>
    <row r="38" spans="2:133" ht="11.25" customHeight="1">
      <c r="AQ38" s="702" t="s">
        <v>316</v>
      </c>
      <c r="AR38" s="703"/>
      <c r="AS38" s="703"/>
      <c r="AT38" s="703"/>
      <c r="AU38" s="703"/>
      <c r="AV38" s="703"/>
      <c r="AW38" s="703"/>
      <c r="AX38" s="703"/>
      <c r="AY38" s="704"/>
      <c r="AZ38" s="623">
        <v>120833</v>
      </c>
      <c r="BA38" s="624"/>
      <c r="BB38" s="624"/>
      <c r="BC38" s="624"/>
      <c r="BD38" s="643"/>
      <c r="BE38" s="643"/>
      <c r="BF38" s="680"/>
      <c r="BG38" s="637" t="s">
        <v>317</v>
      </c>
      <c r="BH38" s="638"/>
      <c r="BI38" s="638"/>
      <c r="BJ38" s="638"/>
      <c r="BK38" s="638"/>
      <c r="BL38" s="638"/>
      <c r="BM38" s="638"/>
      <c r="BN38" s="638"/>
      <c r="BO38" s="638"/>
      <c r="BP38" s="638"/>
      <c r="BQ38" s="638"/>
      <c r="BR38" s="638"/>
      <c r="BS38" s="638"/>
      <c r="BT38" s="638"/>
      <c r="BU38" s="639"/>
      <c r="BV38" s="623">
        <v>3909</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1319958</v>
      </c>
      <c r="CS38" s="624"/>
      <c r="CT38" s="624"/>
      <c r="CU38" s="624"/>
      <c r="CV38" s="624"/>
      <c r="CW38" s="624"/>
      <c r="CX38" s="624"/>
      <c r="CY38" s="625"/>
      <c r="CZ38" s="657">
        <v>9</v>
      </c>
      <c r="DA38" s="658"/>
      <c r="DB38" s="658"/>
      <c r="DC38" s="659"/>
      <c r="DD38" s="632">
        <v>1195038</v>
      </c>
      <c r="DE38" s="624"/>
      <c r="DF38" s="624"/>
      <c r="DG38" s="624"/>
      <c r="DH38" s="624"/>
      <c r="DI38" s="624"/>
      <c r="DJ38" s="624"/>
      <c r="DK38" s="625"/>
      <c r="DL38" s="632">
        <v>1182517</v>
      </c>
      <c r="DM38" s="624"/>
      <c r="DN38" s="624"/>
      <c r="DO38" s="624"/>
      <c r="DP38" s="624"/>
      <c r="DQ38" s="624"/>
      <c r="DR38" s="624"/>
      <c r="DS38" s="624"/>
      <c r="DT38" s="624"/>
      <c r="DU38" s="624"/>
      <c r="DV38" s="625"/>
      <c r="DW38" s="628">
        <v>12.9</v>
      </c>
      <c r="DX38" s="655"/>
      <c r="DY38" s="655"/>
      <c r="DZ38" s="655"/>
      <c r="EA38" s="655"/>
      <c r="EB38" s="655"/>
      <c r="EC38" s="656"/>
    </row>
    <row r="39" spans="2:133" ht="11.25" customHeight="1">
      <c r="AQ39" s="702" t="s">
        <v>319</v>
      </c>
      <c r="AR39" s="703"/>
      <c r="AS39" s="703"/>
      <c r="AT39" s="703"/>
      <c r="AU39" s="703"/>
      <c r="AV39" s="703"/>
      <c r="AW39" s="703"/>
      <c r="AX39" s="703"/>
      <c r="AY39" s="704"/>
      <c r="AZ39" s="623">
        <v>17428</v>
      </c>
      <c r="BA39" s="624"/>
      <c r="BB39" s="624"/>
      <c r="BC39" s="624"/>
      <c r="BD39" s="643"/>
      <c r="BE39" s="643"/>
      <c r="BF39" s="680"/>
      <c r="BG39" s="708" t="s">
        <v>320</v>
      </c>
      <c r="BH39" s="709"/>
      <c r="BI39" s="709"/>
      <c r="BJ39" s="709"/>
      <c r="BK39" s="709"/>
      <c r="BL39" s="187"/>
      <c r="BM39" s="638" t="s">
        <v>321</v>
      </c>
      <c r="BN39" s="638"/>
      <c r="BO39" s="638"/>
      <c r="BP39" s="638"/>
      <c r="BQ39" s="638"/>
      <c r="BR39" s="638"/>
      <c r="BS39" s="638"/>
      <c r="BT39" s="638"/>
      <c r="BU39" s="639"/>
      <c r="BV39" s="623">
        <v>97</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554870</v>
      </c>
      <c r="CS39" s="643"/>
      <c r="CT39" s="643"/>
      <c r="CU39" s="643"/>
      <c r="CV39" s="643"/>
      <c r="CW39" s="643"/>
      <c r="CX39" s="643"/>
      <c r="CY39" s="644"/>
      <c r="CZ39" s="657">
        <v>3.8</v>
      </c>
      <c r="DA39" s="658"/>
      <c r="DB39" s="658"/>
      <c r="DC39" s="659"/>
      <c r="DD39" s="632">
        <v>386869</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213020</v>
      </c>
      <c r="BA40" s="624"/>
      <c r="BB40" s="624"/>
      <c r="BC40" s="624"/>
      <c r="BD40" s="643"/>
      <c r="BE40" s="643"/>
      <c r="BF40" s="680"/>
      <c r="BG40" s="708"/>
      <c r="BH40" s="709"/>
      <c r="BI40" s="709"/>
      <c r="BJ40" s="709"/>
      <c r="BK40" s="709"/>
      <c r="BL40" s="187"/>
      <c r="BM40" s="638" t="s">
        <v>324</v>
      </c>
      <c r="BN40" s="638"/>
      <c r="BO40" s="638"/>
      <c r="BP40" s="638"/>
      <c r="BQ40" s="638"/>
      <c r="BR40" s="638"/>
      <c r="BS40" s="638"/>
      <c r="BT40" s="638"/>
      <c r="BU40" s="639"/>
      <c r="BV40" s="623">
        <v>93</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86393</v>
      </c>
      <c r="CS40" s="624"/>
      <c r="CT40" s="624"/>
      <c r="CU40" s="624"/>
      <c r="CV40" s="624"/>
      <c r="CW40" s="624"/>
      <c r="CX40" s="624"/>
      <c r="CY40" s="625"/>
      <c r="CZ40" s="657">
        <v>0.6</v>
      </c>
      <c r="DA40" s="658"/>
      <c r="DB40" s="658"/>
      <c r="DC40" s="659"/>
      <c r="DD40" s="632">
        <v>28793</v>
      </c>
      <c r="DE40" s="624"/>
      <c r="DF40" s="624"/>
      <c r="DG40" s="624"/>
      <c r="DH40" s="624"/>
      <c r="DI40" s="624"/>
      <c r="DJ40" s="624"/>
      <c r="DK40" s="625"/>
      <c r="DL40" s="632">
        <v>15300</v>
      </c>
      <c r="DM40" s="624"/>
      <c r="DN40" s="624"/>
      <c r="DO40" s="624"/>
      <c r="DP40" s="624"/>
      <c r="DQ40" s="624"/>
      <c r="DR40" s="624"/>
      <c r="DS40" s="624"/>
      <c r="DT40" s="624"/>
      <c r="DU40" s="624"/>
      <c r="DV40" s="625"/>
      <c r="DW40" s="628">
        <v>0.2</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326</v>
      </c>
      <c r="AR41" s="646"/>
      <c r="AS41" s="646"/>
      <c r="AT41" s="646"/>
      <c r="AU41" s="646"/>
      <c r="AV41" s="646"/>
      <c r="AW41" s="646"/>
      <c r="AX41" s="646"/>
      <c r="AY41" s="647"/>
      <c r="AZ41" s="695">
        <v>583200</v>
      </c>
      <c r="BA41" s="696"/>
      <c r="BB41" s="696"/>
      <c r="BC41" s="696"/>
      <c r="BD41" s="691"/>
      <c r="BE41" s="691"/>
      <c r="BF41" s="693"/>
      <c r="BG41" s="710"/>
      <c r="BH41" s="711"/>
      <c r="BI41" s="711"/>
      <c r="BJ41" s="711"/>
      <c r="BK41" s="711"/>
      <c r="BL41" s="189"/>
      <c r="BM41" s="646" t="s">
        <v>327</v>
      </c>
      <c r="BN41" s="646"/>
      <c r="BO41" s="646"/>
      <c r="BP41" s="646"/>
      <c r="BQ41" s="646"/>
      <c r="BR41" s="646"/>
      <c r="BS41" s="646"/>
      <c r="BT41" s="646"/>
      <c r="BU41" s="647"/>
      <c r="BV41" s="695">
        <v>335</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43"/>
      <c r="CT41" s="643"/>
      <c r="CU41" s="643"/>
      <c r="CV41" s="643"/>
      <c r="CW41" s="643"/>
      <c r="CX41" s="643"/>
      <c r="CY41" s="644"/>
      <c r="CZ41" s="657" t="s">
        <v>208</v>
      </c>
      <c r="DA41" s="658"/>
      <c r="DB41" s="658"/>
      <c r="DC41" s="659"/>
      <c r="DD41" s="632" t="s">
        <v>208</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2019083</v>
      </c>
      <c r="CS42" s="624"/>
      <c r="CT42" s="624"/>
      <c r="CU42" s="624"/>
      <c r="CV42" s="624"/>
      <c r="CW42" s="624"/>
      <c r="CX42" s="624"/>
      <c r="CY42" s="625"/>
      <c r="CZ42" s="657">
        <v>13.8</v>
      </c>
      <c r="DA42" s="706"/>
      <c r="DB42" s="706"/>
      <c r="DC42" s="707"/>
      <c r="DD42" s="632">
        <v>458609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22752</v>
      </c>
      <c r="CS43" s="643"/>
      <c r="CT43" s="643"/>
      <c r="CU43" s="643"/>
      <c r="CV43" s="643"/>
      <c r="CW43" s="643"/>
      <c r="CX43" s="643"/>
      <c r="CY43" s="644"/>
      <c r="CZ43" s="657">
        <v>0.2</v>
      </c>
      <c r="DA43" s="658"/>
      <c r="DB43" s="658"/>
      <c r="DC43" s="659"/>
      <c r="DD43" s="632">
        <v>21058</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1964058</v>
      </c>
      <c r="CS44" s="624"/>
      <c r="CT44" s="624"/>
      <c r="CU44" s="624"/>
      <c r="CV44" s="624"/>
      <c r="CW44" s="624"/>
      <c r="CX44" s="624"/>
      <c r="CY44" s="625"/>
      <c r="CZ44" s="657">
        <v>13.5</v>
      </c>
      <c r="DA44" s="706"/>
      <c r="DB44" s="706"/>
      <c r="DC44" s="707"/>
      <c r="DD44" s="632">
        <v>448252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1133338</v>
      </c>
      <c r="CS45" s="643"/>
      <c r="CT45" s="643"/>
      <c r="CU45" s="643"/>
      <c r="CV45" s="643"/>
      <c r="CW45" s="643"/>
      <c r="CX45" s="643"/>
      <c r="CY45" s="644"/>
      <c r="CZ45" s="657">
        <v>7.8</v>
      </c>
      <c r="DA45" s="658"/>
      <c r="DB45" s="658"/>
      <c r="DC45" s="659"/>
      <c r="DD45" s="632">
        <v>66258</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783074</v>
      </c>
      <c r="CS46" s="624"/>
      <c r="CT46" s="624"/>
      <c r="CU46" s="624"/>
      <c r="CV46" s="624"/>
      <c r="CW46" s="624"/>
      <c r="CX46" s="624"/>
      <c r="CY46" s="625"/>
      <c r="CZ46" s="657">
        <v>5.4</v>
      </c>
      <c r="DA46" s="706"/>
      <c r="DB46" s="706"/>
      <c r="DC46" s="707"/>
      <c r="DD46" s="632">
        <v>378648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55025</v>
      </c>
      <c r="CS47" s="643"/>
      <c r="CT47" s="643"/>
      <c r="CU47" s="643"/>
      <c r="CV47" s="643"/>
      <c r="CW47" s="643"/>
      <c r="CX47" s="643"/>
      <c r="CY47" s="644"/>
      <c r="CZ47" s="657">
        <v>0.4</v>
      </c>
      <c r="DA47" s="658"/>
      <c r="DB47" s="658"/>
      <c r="DC47" s="659"/>
      <c r="DD47" s="632">
        <v>10357</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14595715</v>
      </c>
      <c r="CS49" s="691"/>
      <c r="CT49" s="691"/>
      <c r="CU49" s="691"/>
      <c r="CV49" s="691"/>
      <c r="CW49" s="691"/>
      <c r="CX49" s="691"/>
      <c r="CY49" s="718"/>
      <c r="CZ49" s="719">
        <v>100</v>
      </c>
      <c r="DA49" s="720"/>
      <c r="DB49" s="720"/>
      <c r="DC49" s="721"/>
      <c r="DD49" s="722">
        <v>10057716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14746</v>
      </c>
      <c r="R7" s="753"/>
      <c r="S7" s="753"/>
      <c r="T7" s="753"/>
      <c r="U7" s="753"/>
      <c r="V7" s="753">
        <v>14564</v>
      </c>
      <c r="W7" s="753"/>
      <c r="X7" s="753"/>
      <c r="Y7" s="753"/>
      <c r="Z7" s="753"/>
      <c r="AA7" s="753">
        <v>182</v>
      </c>
      <c r="AB7" s="753"/>
      <c r="AC7" s="753"/>
      <c r="AD7" s="753"/>
      <c r="AE7" s="754"/>
      <c r="AF7" s="755">
        <v>178</v>
      </c>
      <c r="AG7" s="756"/>
      <c r="AH7" s="756"/>
      <c r="AI7" s="756"/>
      <c r="AJ7" s="757"/>
      <c r="AK7" s="792">
        <v>29</v>
      </c>
      <c r="AL7" s="793"/>
      <c r="AM7" s="793"/>
      <c r="AN7" s="793"/>
      <c r="AO7" s="793"/>
      <c r="AP7" s="793">
        <v>22162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v>-4</v>
      </c>
      <c r="CI7" s="790"/>
      <c r="CJ7" s="790"/>
      <c r="CK7" s="790"/>
      <c r="CL7" s="791"/>
      <c r="CM7" s="789">
        <v>140</v>
      </c>
      <c r="CN7" s="790"/>
      <c r="CO7" s="790"/>
      <c r="CP7" s="790"/>
      <c r="CQ7" s="791"/>
      <c r="CR7" s="789">
        <v>185</v>
      </c>
      <c r="CS7" s="790"/>
      <c r="CT7" s="790"/>
      <c r="CU7" s="790"/>
      <c r="CV7" s="791"/>
      <c r="CW7" s="789" t="s">
        <v>544</v>
      </c>
      <c r="CX7" s="790"/>
      <c r="CY7" s="790"/>
      <c r="CZ7" s="790"/>
      <c r="DA7" s="791"/>
      <c r="DB7" s="789" t="s">
        <v>544</v>
      </c>
      <c r="DC7" s="790"/>
      <c r="DD7" s="790"/>
      <c r="DE7" s="790"/>
      <c r="DF7" s="791"/>
      <c r="DG7" s="789" t="s">
        <v>544</v>
      </c>
      <c r="DH7" s="790"/>
      <c r="DI7" s="790"/>
      <c r="DJ7" s="790"/>
      <c r="DK7" s="791"/>
      <c r="DL7" s="789" t="s">
        <v>544</v>
      </c>
      <c r="DM7" s="790"/>
      <c r="DN7" s="790"/>
      <c r="DO7" s="790"/>
      <c r="DP7" s="791"/>
      <c r="DQ7" s="789" t="s">
        <v>561</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37</v>
      </c>
      <c r="R8" s="777"/>
      <c r="S8" s="777"/>
      <c r="T8" s="777"/>
      <c r="U8" s="777"/>
      <c r="V8" s="777">
        <v>37</v>
      </c>
      <c r="W8" s="777"/>
      <c r="X8" s="777"/>
      <c r="Y8" s="777"/>
      <c r="Z8" s="777"/>
      <c r="AA8" s="777">
        <v>0</v>
      </c>
      <c r="AB8" s="777"/>
      <c r="AC8" s="777"/>
      <c r="AD8" s="777"/>
      <c r="AE8" s="778"/>
      <c r="AF8" s="779">
        <v>0</v>
      </c>
      <c r="AG8" s="780"/>
      <c r="AH8" s="780"/>
      <c r="AI8" s="780"/>
      <c r="AJ8" s="781"/>
      <c r="AK8" s="782">
        <v>13</v>
      </c>
      <c r="AL8" s="783"/>
      <c r="AM8" s="783"/>
      <c r="AN8" s="783"/>
      <c r="AO8" s="783"/>
      <c r="AP8" s="783">
        <v>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556</v>
      </c>
      <c r="BT8" s="787"/>
      <c r="BU8" s="787"/>
      <c r="BV8" s="787"/>
      <c r="BW8" s="787"/>
      <c r="BX8" s="787"/>
      <c r="BY8" s="787"/>
      <c r="BZ8" s="787"/>
      <c r="CA8" s="787"/>
      <c r="CB8" s="787"/>
      <c r="CC8" s="787"/>
      <c r="CD8" s="787"/>
      <c r="CE8" s="787"/>
      <c r="CF8" s="787"/>
      <c r="CG8" s="788"/>
      <c r="CH8" s="799">
        <v>-31</v>
      </c>
      <c r="CI8" s="800"/>
      <c r="CJ8" s="800"/>
      <c r="CK8" s="800"/>
      <c r="CL8" s="801"/>
      <c r="CM8" s="799">
        <v>46</v>
      </c>
      <c r="CN8" s="800"/>
      <c r="CO8" s="800"/>
      <c r="CP8" s="800"/>
      <c r="CQ8" s="801"/>
      <c r="CR8" s="799">
        <v>5</v>
      </c>
      <c r="CS8" s="800"/>
      <c r="CT8" s="800"/>
      <c r="CU8" s="800"/>
      <c r="CV8" s="801"/>
      <c r="CW8" s="799" t="s">
        <v>560</v>
      </c>
      <c r="CX8" s="800"/>
      <c r="CY8" s="800"/>
      <c r="CZ8" s="800"/>
      <c r="DA8" s="801"/>
      <c r="DB8" s="799" t="s">
        <v>544</v>
      </c>
      <c r="DC8" s="800"/>
      <c r="DD8" s="800"/>
      <c r="DE8" s="800"/>
      <c r="DF8" s="801"/>
      <c r="DG8" s="799" t="s">
        <v>544</v>
      </c>
      <c r="DH8" s="800"/>
      <c r="DI8" s="800"/>
      <c r="DJ8" s="800"/>
      <c r="DK8" s="801"/>
      <c r="DL8" s="799" t="s">
        <v>544</v>
      </c>
      <c r="DM8" s="800"/>
      <c r="DN8" s="800"/>
      <c r="DO8" s="800"/>
      <c r="DP8" s="801"/>
      <c r="DQ8" s="799" t="s">
        <v>561</v>
      </c>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10</v>
      </c>
      <c r="R9" s="777"/>
      <c r="S9" s="777"/>
      <c r="T9" s="777"/>
      <c r="U9" s="777"/>
      <c r="V9" s="777">
        <v>10</v>
      </c>
      <c r="W9" s="777"/>
      <c r="X9" s="777"/>
      <c r="Y9" s="777"/>
      <c r="Z9" s="777"/>
      <c r="AA9" s="777">
        <v>0</v>
      </c>
      <c r="AB9" s="777"/>
      <c r="AC9" s="777"/>
      <c r="AD9" s="777"/>
      <c r="AE9" s="778"/>
      <c r="AF9" s="779">
        <v>0</v>
      </c>
      <c r="AG9" s="780"/>
      <c r="AH9" s="780"/>
      <c r="AI9" s="780"/>
      <c r="AJ9" s="781"/>
      <c r="AK9" s="782">
        <v>3</v>
      </c>
      <c r="AL9" s="783"/>
      <c r="AM9" s="783"/>
      <c r="AN9" s="783"/>
      <c r="AO9" s="783"/>
      <c r="AP9" s="783">
        <v>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557</v>
      </c>
      <c r="BT9" s="787"/>
      <c r="BU9" s="787"/>
      <c r="BV9" s="787"/>
      <c r="BW9" s="787"/>
      <c r="BX9" s="787"/>
      <c r="BY9" s="787"/>
      <c r="BZ9" s="787"/>
      <c r="CA9" s="787"/>
      <c r="CB9" s="787"/>
      <c r="CC9" s="787"/>
      <c r="CD9" s="787"/>
      <c r="CE9" s="787"/>
      <c r="CF9" s="787"/>
      <c r="CG9" s="788"/>
      <c r="CH9" s="799">
        <v>10</v>
      </c>
      <c r="CI9" s="800"/>
      <c r="CJ9" s="800"/>
      <c r="CK9" s="800"/>
      <c r="CL9" s="801"/>
      <c r="CM9" s="799">
        <v>76</v>
      </c>
      <c r="CN9" s="800"/>
      <c r="CO9" s="800"/>
      <c r="CP9" s="800"/>
      <c r="CQ9" s="801"/>
      <c r="CR9" s="799">
        <v>112</v>
      </c>
      <c r="CS9" s="800"/>
      <c r="CT9" s="800"/>
      <c r="CU9" s="800"/>
      <c r="CV9" s="801"/>
      <c r="CW9" s="799">
        <v>5</v>
      </c>
      <c r="CX9" s="800"/>
      <c r="CY9" s="800"/>
      <c r="CZ9" s="800"/>
      <c r="DA9" s="801"/>
      <c r="DB9" s="799" t="s">
        <v>544</v>
      </c>
      <c r="DC9" s="800"/>
      <c r="DD9" s="800"/>
      <c r="DE9" s="800"/>
      <c r="DF9" s="801"/>
      <c r="DG9" s="799" t="s">
        <v>544</v>
      </c>
      <c r="DH9" s="800"/>
      <c r="DI9" s="800"/>
      <c r="DJ9" s="800"/>
      <c r="DK9" s="801"/>
      <c r="DL9" s="799" t="s">
        <v>544</v>
      </c>
      <c r="DM9" s="800"/>
      <c r="DN9" s="800"/>
      <c r="DO9" s="800"/>
      <c r="DP9" s="801"/>
      <c r="DQ9" s="799" t="s">
        <v>544</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558</v>
      </c>
      <c r="BT10" s="787"/>
      <c r="BU10" s="787"/>
      <c r="BV10" s="787"/>
      <c r="BW10" s="787"/>
      <c r="BX10" s="787"/>
      <c r="BY10" s="787"/>
      <c r="BZ10" s="787"/>
      <c r="CA10" s="787"/>
      <c r="CB10" s="787"/>
      <c r="CC10" s="787"/>
      <c r="CD10" s="787"/>
      <c r="CE10" s="787"/>
      <c r="CF10" s="787"/>
      <c r="CG10" s="788"/>
      <c r="CH10" s="799">
        <v>-26</v>
      </c>
      <c r="CI10" s="800"/>
      <c r="CJ10" s="800"/>
      <c r="CK10" s="800"/>
      <c r="CL10" s="801"/>
      <c r="CM10" s="799">
        <v>-153</v>
      </c>
      <c r="CN10" s="800"/>
      <c r="CO10" s="800"/>
      <c r="CP10" s="800"/>
      <c r="CQ10" s="801"/>
      <c r="CR10" s="799">
        <v>494</v>
      </c>
      <c r="CS10" s="800"/>
      <c r="CT10" s="800"/>
      <c r="CU10" s="800"/>
      <c r="CV10" s="801"/>
      <c r="CW10" s="799" t="s">
        <v>544</v>
      </c>
      <c r="CX10" s="800"/>
      <c r="CY10" s="800"/>
      <c r="CZ10" s="800"/>
      <c r="DA10" s="801"/>
      <c r="DB10" s="799">
        <v>29</v>
      </c>
      <c r="DC10" s="800"/>
      <c r="DD10" s="800"/>
      <c r="DE10" s="800"/>
      <c r="DF10" s="801"/>
      <c r="DG10" s="799" t="s">
        <v>544</v>
      </c>
      <c r="DH10" s="800"/>
      <c r="DI10" s="800"/>
      <c r="DJ10" s="800"/>
      <c r="DK10" s="801"/>
      <c r="DL10" s="799" t="s">
        <v>544</v>
      </c>
      <c r="DM10" s="800"/>
      <c r="DN10" s="800"/>
      <c r="DO10" s="800"/>
      <c r="DP10" s="801"/>
      <c r="DQ10" s="799" t="s">
        <v>544</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559</v>
      </c>
      <c r="BT11" s="787"/>
      <c r="BU11" s="787"/>
      <c r="BV11" s="787"/>
      <c r="BW11" s="787"/>
      <c r="BX11" s="787"/>
      <c r="BY11" s="787"/>
      <c r="BZ11" s="787"/>
      <c r="CA11" s="787"/>
      <c r="CB11" s="787"/>
      <c r="CC11" s="787"/>
      <c r="CD11" s="787"/>
      <c r="CE11" s="787"/>
      <c r="CF11" s="787"/>
      <c r="CG11" s="788"/>
      <c r="CH11" s="799">
        <v>1</v>
      </c>
      <c r="CI11" s="800"/>
      <c r="CJ11" s="800"/>
      <c r="CK11" s="800"/>
      <c r="CL11" s="801"/>
      <c r="CM11" s="799">
        <v>36</v>
      </c>
      <c r="CN11" s="800"/>
      <c r="CO11" s="800"/>
      <c r="CP11" s="800"/>
      <c r="CQ11" s="801"/>
      <c r="CR11" s="799">
        <v>30</v>
      </c>
      <c r="CS11" s="800"/>
      <c r="CT11" s="800"/>
      <c r="CU11" s="800"/>
      <c r="CV11" s="801"/>
      <c r="CW11" s="799">
        <v>4</v>
      </c>
      <c r="CX11" s="800"/>
      <c r="CY11" s="800"/>
      <c r="CZ11" s="800"/>
      <c r="DA11" s="801"/>
      <c r="DB11" s="799" t="s">
        <v>544</v>
      </c>
      <c r="DC11" s="800"/>
      <c r="DD11" s="800"/>
      <c r="DE11" s="800"/>
      <c r="DF11" s="801"/>
      <c r="DG11" s="799" t="s">
        <v>544</v>
      </c>
      <c r="DH11" s="800"/>
      <c r="DI11" s="800"/>
      <c r="DJ11" s="800"/>
      <c r="DK11" s="801"/>
      <c r="DL11" s="799" t="s">
        <v>544</v>
      </c>
      <c r="DM11" s="800"/>
      <c r="DN11" s="800"/>
      <c r="DO11" s="800"/>
      <c r="DP11" s="801"/>
      <c r="DQ11" s="799" t="s">
        <v>544</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14778</v>
      </c>
      <c r="R23" s="812"/>
      <c r="S23" s="812"/>
      <c r="T23" s="812"/>
      <c r="U23" s="812"/>
      <c r="V23" s="812">
        <v>14596</v>
      </c>
      <c r="W23" s="812"/>
      <c r="X23" s="812"/>
      <c r="Y23" s="812"/>
      <c r="Z23" s="812"/>
      <c r="AA23" s="812">
        <v>182</v>
      </c>
      <c r="AB23" s="812"/>
      <c r="AC23" s="812"/>
      <c r="AD23" s="812"/>
      <c r="AE23" s="813"/>
      <c r="AF23" s="814">
        <v>178</v>
      </c>
      <c r="AG23" s="812"/>
      <c r="AH23" s="812"/>
      <c r="AI23" s="812"/>
      <c r="AJ23" s="815"/>
      <c r="AK23" s="816"/>
      <c r="AL23" s="817"/>
      <c r="AM23" s="817"/>
      <c r="AN23" s="817"/>
      <c r="AO23" s="817"/>
      <c r="AP23" s="812">
        <v>22170</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2198</v>
      </c>
      <c r="R28" s="841"/>
      <c r="S28" s="841"/>
      <c r="T28" s="841"/>
      <c r="U28" s="841"/>
      <c r="V28" s="841">
        <v>2153</v>
      </c>
      <c r="W28" s="841"/>
      <c r="X28" s="841"/>
      <c r="Y28" s="841"/>
      <c r="Z28" s="841"/>
      <c r="AA28" s="841">
        <v>45</v>
      </c>
      <c r="AB28" s="841"/>
      <c r="AC28" s="841"/>
      <c r="AD28" s="841"/>
      <c r="AE28" s="842"/>
      <c r="AF28" s="843">
        <v>45</v>
      </c>
      <c r="AG28" s="841"/>
      <c r="AH28" s="841"/>
      <c r="AI28" s="841"/>
      <c r="AJ28" s="844"/>
      <c r="AK28" s="845">
        <v>156</v>
      </c>
      <c r="AL28" s="836"/>
      <c r="AM28" s="836"/>
      <c r="AN28" s="836"/>
      <c r="AO28" s="836"/>
      <c r="AP28" s="836" t="s">
        <v>544</v>
      </c>
      <c r="AQ28" s="836"/>
      <c r="AR28" s="836"/>
      <c r="AS28" s="836"/>
      <c r="AT28" s="836"/>
      <c r="AU28" s="836" t="s">
        <v>544</v>
      </c>
      <c r="AV28" s="836"/>
      <c r="AW28" s="836"/>
      <c r="AX28" s="836"/>
      <c r="AY28" s="836"/>
      <c r="AZ28" s="837" t="s">
        <v>544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90</v>
      </c>
      <c r="R29" s="777"/>
      <c r="S29" s="777"/>
      <c r="T29" s="777"/>
      <c r="U29" s="777"/>
      <c r="V29" s="777">
        <v>89</v>
      </c>
      <c r="W29" s="777"/>
      <c r="X29" s="777"/>
      <c r="Y29" s="777"/>
      <c r="Z29" s="777"/>
      <c r="AA29" s="777">
        <v>1</v>
      </c>
      <c r="AB29" s="777"/>
      <c r="AC29" s="777"/>
      <c r="AD29" s="777"/>
      <c r="AE29" s="778"/>
      <c r="AF29" s="779">
        <v>1</v>
      </c>
      <c r="AG29" s="780"/>
      <c r="AH29" s="780"/>
      <c r="AI29" s="780"/>
      <c r="AJ29" s="781"/>
      <c r="AK29" s="848">
        <v>9</v>
      </c>
      <c r="AL29" s="849"/>
      <c r="AM29" s="849"/>
      <c r="AN29" s="849"/>
      <c r="AO29" s="849"/>
      <c r="AP29" s="849">
        <v>5</v>
      </c>
      <c r="AQ29" s="849"/>
      <c r="AR29" s="849"/>
      <c r="AS29" s="849"/>
      <c r="AT29" s="849"/>
      <c r="AU29" s="849">
        <v>1</v>
      </c>
      <c r="AV29" s="849"/>
      <c r="AW29" s="849"/>
      <c r="AX29" s="849"/>
      <c r="AY29" s="849"/>
      <c r="AZ29" s="850" t="s">
        <v>545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156</v>
      </c>
      <c r="R30" s="777"/>
      <c r="S30" s="777"/>
      <c r="T30" s="777"/>
      <c r="U30" s="777"/>
      <c r="V30" s="777">
        <v>155</v>
      </c>
      <c r="W30" s="777"/>
      <c r="X30" s="777"/>
      <c r="Y30" s="777"/>
      <c r="Z30" s="777"/>
      <c r="AA30" s="777">
        <v>1</v>
      </c>
      <c r="AB30" s="777"/>
      <c r="AC30" s="777"/>
      <c r="AD30" s="777"/>
      <c r="AE30" s="778"/>
      <c r="AF30" s="779">
        <v>1</v>
      </c>
      <c r="AG30" s="780"/>
      <c r="AH30" s="780"/>
      <c r="AI30" s="780"/>
      <c r="AJ30" s="781"/>
      <c r="AK30" s="848">
        <v>31</v>
      </c>
      <c r="AL30" s="849"/>
      <c r="AM30" s="849"/>
      <c r="AN30" s="849"/>
      <c r="AO30" s="849"/>
      <c r="AP30" s="849">
        <v>20</v>
      </c>
      <c r="AQ30" s="849"/>
      <c r="AR30" s="849"/>
      <c r="AS30" s="849"/>
      <c r="AT30" s="849"/>
      <c r="AU30" s="849">
        <v>4</v>
      </c>
      <c r="AV30" s="849"/>
      <c r="AW30" s="849"/>
      <c r="AX30" s="849"/>
      <c r="AY30" s="849"/>
      <c r="AZ30" s="850" t="s">
        <v>544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124</v>
      </c>
      <c r="R31" s="777"/>
      <c r="S31" s="777"/>
      <c r="T31" s="777"/>
      <c r="U31" s="777"/>
      <c r="V31" s="777">
        <v>124</v>
      </c>
      <c r="W31" s="777"/>
      <c r="X31" s="777"/>
      <c r="Y31" s="777"/>
      <c r="Z31" s="777"/>
      <c r="AA31" s="777">
        <v>0</v>
      </c>
      <c r="AB31" s="777"/>
      <c r="AC31" s="777"/>
      <c r="AD31" s="777"/>
      <c r="AE31" s="778"/>
      <c r="AF31" s="779">
        <v>0</v>
      </c>
      <c r="AG31" s="780"/>
      <c r="AH31" s="780"/>
      <c r="AI31" s="780"/>
      <c r="AJ31" s="781"/>
      <c r="AK31" s="848">
        <v>17</v>
      </c>
      <c r="AL31" s="849"/>
      <c r="AM31" s="849"/>
      <c r="AN31" s="849"/>
      <c r="AO31" s="849"/>
      <c r="AP31" s="849">
        <v>12</v>
      </c>
      <c r="AQ31" s="849"/>
      <c r="AR31" s="849"/>
      <c r="AS31" s="849"/>
      <c r="AT31" s="849"/>
      <c r="AU31" s="849">
        <v>2</v>
      </c>
      <c r="AV31" s="849"/>
      <c r="AW31" s="849"/>
      <c r="AX31" s="849"/>
      <c r="AY31" s="849"/>
      <c r="AZ31" s="850" t="s">
        <v>545</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190</v>
      </c>
      <c r="R32" s="777"/>
      <c r="S32" s="777"/>
      <c r="T32" s="777"/>
      <c r="U32" s="777"/>
      <c r="V32" s="777">
        <v>190</v>
      </c>
      <c r="W32" s="777"/>
      <c r="X32" s="777"/>
      <c r="Y32" s="777"/>
      <c r="Z32" s="777"/>
      <c r="AA32" s="777" t="s">
        <v>544</v>
      </c>
      <c r="AB32" s="777"/>
      <c r="AC32" s="777"/>
      <c r="AD32" s="777"/>
      <c r="AE32" s="778"/>
      <c r="AF32" s="779" t="s">
        <v>383</v>
      </c>
      <c r="AG32" s="780"/>
      <c r="AH32" s="780"/>
      <c r="AI32" s="780"/>
      <c r="AJ32" s="781"/>
      <c r="AK32" s="848">
        <v>71</v>
      </c>
      <c r="AL32" s="849"/>
      <c r="AM32" s="849"/>
      <c r="AN32" s="849"/>
      <c r="AO32" s="849"/>
      <c r="AP32" s="849" t="s">
        <v>544</v>
      </c>
      <c r="AQ32" s="849"/>
      <c r="AR32" s="849"/>
      <c r="AS32" s="849"/>
      <c r="AT32" s="849"/>
      <c r="AU32" s="849" t="s">
        <v>544</v>
      </c>
      <c r="AV32" s="849"/>
      <c r="AW32" s="849"/>
      <c r="AX32" s="849"/>
      <c r="AY32" s="849"/>
      <c r="AZ32" s="850" t="s">
        <v>545</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24</v>
      </c>
      <c r="R33" s="777"/>
      <c r="S33" s="777"/>
      <c r="T33" s="777"/>
      <c r="U33" s="777"/>
      <c r="V33" s="777">
        <v>23</v>
      </c>
      <c r="W33" s="777"/>
      <c r="X33" s="777"/>
      <c r="Y33" s="777"/>
      <c r="Z33" s="777"/>
      <c r="AA33" s="777">
        <v>1</v>
      </c>
      <c r="AB33" s="777"/>
      <c r="AC33" s="777"/>
      <c r="AD33" s="777"/>
      <c r="AE33" s="778"/>
      <c r="AF33" s="779">
        <v>1</v>
      </c>
      <c r="AG33" s="780"/>
      <c r="AH33" s="780"/>
      <c r="AI33" s="780"/>
      <c r="AJ33" s="781"/>
      <c r="AK33" s="848">
        <v>6</v>
      </c>
      <c r="AL33" s="849"/>
      <c r="AM33" s="849"/>
      <c r="AN33" s="849"/>
      <c r="AO33" s="849"/>
      <c r="AP33" s="849" t="s">
        <v>544</v>
      </c>
      <c r="AQ33" s="849"/>
      <c r="AR33" s="849"/>
      <c r="AS33" s="849"/>
      <c r="AT33" s="849"/>
      <c r="AU33" s="849" t="s">
        <v>544</v>
      </c>
      <c r="AV33" s="849"/>
      <c r="AW33" s="849"/>
      <c r="AX33" s="849"/>
      <c r="AY33" s="849"/>
      <c r="AZ33" s="850" t="s">
        <v>545</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44</v>
      </c>
      <c r="R34" s="777"/>
      <c r="S34" s="777"/>
      <c r="T34" s="777"/>
      <c r="U34" s="777"/>
      <c r="V34" s="777">
        <v>19</v>
      </c>
      <c r="W34" s="777"/>
      <c r="X34" s="777"/>
      <c r="Y34" s="777"/>
      <c r="Z34" s="777"/>
      <c r="AA34" s="777">
        <v>25</v>
      </c>
      <c r="AB34" s="777"/>
      <c r="AC34" s="777"/>
      <c r="AD34" s="777"/>
      <c r="AE34" s="778"/>
      <c r="AF34" s="779">
        <v>25</v>
      </c>
      <c r="AG34" s="780"/>
      <c r="AH34" s="780"/>
      <c r="AI34" s="780"/>
      <c r="AJ34" s="781"/>
      <c r="AK34" s="848" t="s">
        <v>544</v>
      </c>
      <c r="AL34" s="849"/>
      <c r="AM34" s="849"/>
      <c r="AN34" s="849"/>
      <c r="AO34" s="849"/>
      <c r="AP34" s="849" t="s">
        <v>544</v>
      </c>
      <c r="AQ34" s="849"/>
      <c r="AR34" s="849"/>
      <c r="AS34" s="849"/>
      <c r="AT34" s="849"/>
      <c r="AU34" s="849" t="s">
        <v>544</v>
      </c>
      <c r="AV34" s="849"/>
      <c r="AW34" s="849"/>
      <c r="AX34" s="849"/>
      <c r="AY34" s="849"/>
      <c r="AZ34" s="850" t="s">
        <v>544</v>
      </c>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285</v>
      </c>
      <c r="R35" s="777"/>
      <c r="S35" s="777"/>
      <c r="T35" s="777"/>
      <c r="U35" s="777"/>
      <c r="V35" s="777">
        <v>251</v>
      </c>
      <c r="W35" s="777"/>
      <c r="X35" s="777"/>
      <c r="Y35" s="777"/>
      <c r="Z35" s="777"/>
      <c r="AA35" s="777">
        <v>34</v>
      </c>
      <c r="AB35" s="777"/>
      <c r="AC35" s="777"/>
      <c r="AD35" s="777"/>
      <c r="AE35" s="778"/>
      <c r="AF35" s="779">
        <v>247</v>
      </c>
      <c r="AG35" s="780"/>
      <c r="AH35" s="780"/>
      <c r="AI35" s="780"/>
      <c r="AJ35" s="781"/>
      <c r="AK35" s="848">
        <v>17</v>
      </c>
      <c r="AL35" s="849"/>
      <c r="AM35" s="849"/>
      <c r="AN35" s="849"/>
      <c r="AO35" s="849"/>
      <c r="AP35" s="849">
        <v>1658</v>
      </c>
      <c r="AQ35" s="849"/>
      <c r="AR35" s="849"/>
      <c r="AS35" s="849"/>
      <c r="AT35" s="849"/>
      <c r="AU35" s="849">
        <v>143</v>
      </c>
      <c r="AV35" s="849"/>
      <c r="AW35" s="849"/>
      <c r="AX35" s="849"/>
      <c r="AY35" s="849"/>
      <c r="AZ35" s="850" t="s">
        <v>544</v>
      </c>
      <c r="BA35" s="850"/>
      <c r="BB35" s="850"/>
      <c r="BC35" s="850"/>
      <c r="BD35" s="850"/>
      <c r="BE35" s="846" t="s">
        <v>387</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388</v>
      </c>
      <c r="C36" s="774"/>
      <c r="D36" s="774"/>
      <c r="E36" s="774"/>
      <c r="F36" s="774"/>
      <c r="G36" s="774"/>
      <c r="H36" s="774"/>
      <c r="I36" s="774"/>
      <c r="J36" s="774"/>
      <c r="K36" s="774"/>
      <c r="L36" s="774"/>
      <c r="M36" s="774"/>
      <c r="N36" s="774"/>
      <c r="O36" s="774"/>
      <c r="P36" s="775"/>
      <c r="Q36" s="776">
        <v>505</v>
      </c>
      <c r="R36" s="777"/>
      <c r="S36" s="777"/>
      <c r="T36" s="777"/>
      <c r="U36" s="777"/>
      <c r="V36" s="777">
        <v>505</v>
      </c>
      <c r="W36" s="777"/>
      <c r="X36" s="777"/>
      <c r="Y36" s="777"/>
      <c r="Z36" s="777"/>
      <c r="AA36" s="777">
        <v>0</v>
      </c>
      <c r="AB36" s="777"/>
      <c r="AC36" s="777"/>
      <c r="AD36" s="777"/>
      <c r="AE36" s="778"/>
      <c r="AF36" s="779">
        <v>0</v>
      </c>
      <c r="AG36" s="780"/>
      <c r="AH36" s="780"/>
      <c r="AI36" s="780"/>
      <c r="AJ36" s="781"/>
      <c r="AK36" s="848">
        <v>121</v>
      </c>
      <c r="AL36" s="849"/>
      <c r="AM36" s="849"/>
      <c r="AN36" s="849"/>
      <c r="AO36" s="849"/>
      <c r="AP36" s="849">
        <v>1711</v>
      </c>
      <c r="AQ36" s="849"/>
      <c r="AR36" s="849"/>
      <c r="AS36" s="849"/>
      <c r="AT36" s="849"/>
      <c r="AU36" s="849">
        <v>1273</v>
      </c>
      <c r="AV36" s="849"/>
      <c r="AW36" s="849"/>
      <c r="AX36" s="849"/>
      <c r="AY36" s="849"/>
      <c r="AZ36" s="850" t="s">
        <v>544</v>
      </c>
      <c r="BA36" s="850"/>
      <c r="BB36" s="850"/>
      <c r="BC36" s="850"/>
      <c r="BD36" s="850"/>
      <c r="BE36" s="846" t="s">
        <v>389</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390</v>
      </c>
      <c r="C37" s="774"/>
      <c r="D37" s="774"/>
      <c r="E37" s="774"/>
      <c r="F37" s="774"/>
      <c r="G37" s="774"/>
      <c r="H37" s="774"/>
      <c r="I37" s="774"/>
      <c r="J37" s="774"/>
      <c r="K37" s="774"/>
      <c r="L37" s="774"/>
      <c r="M37" s="774"/>
      <c r="N37" s="774"/>
      <c r="O37" s="774"/>
      <c r="P37" s="775"/>
      <c r="Q37" s="776">
        <v>1537</v>
      </c>
      <c r="R37" s="777"/>
      <c r="S37" s="777"/>
      <c r="T37" s="777"/>
      <c r="U37" s="777"/>
      <c r="V37" s="777">
        <v>1537</v>
      </c>
      <c r="W37" s="777"/>
      <c r="X37" s="777"/>
      <c r="Y37" s="777"/>
      <c r="Z37" s="777"/>
      <c r="AA37" s="777">
        <v>0</v>
      </c>
      <c r="AB37" s="777"/>
      <c r="AC37" s="777"/>
      <c r="AD37" s="777"/>
      <c r="AE37" s="778"/>
      <c r="AF37" s="779">
        <v>0</v>
      </c>
      <c r="AG37" s="780"/>
      <c r="AH37" s="780"/>
      <c r="AI37" s="780"/>
      <c r="AJ37" s="781"/>
      <c r="AK37" s="848">
        <v>403</v>
      </c>
      <c r="AL37" s="849"/>
      <c r="AM37" s="849"/>
      <c r="AN37" s="849"/>
      <c r="AO37" s="849"/>
      <c r="AP37" s="849">
        <v>4454</v>
      </c>
      <c r="AQ37" s="849"/>
      <c r="AR37" s="849"/>
      <c r="AS37" s="849"/>
      <c r="AT37" s="849"/>
      <c r="AU37" s="849">
        <v>4151</v>
      </c>
      <c r="AV37" s="849"/>
      <c r="AW37" s="849"/>
      <c r="AX37" s="849"/>
      <c r="AY37" s="849"/>
      <c r="AZ37" s="850" t="s">
        <v>544</v>
      </c>
      <c r="BA37" s="850"/>
      <c r="BB37" s="850"/>
      <c r="BC37" s="850"/>
      <c r="BD37" s="850"/>
      <c r="BE37" s="846" t="s">
        <v>389</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320</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394</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395</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546</v>
      </c>
      <c r="C68" s="888"/>
      <c r="D68" s="888"/>
      <c r="E68" s="888"/>
      <c r="F68" s="888"/>
      <c r="G68" s="888"/>
      <c r="H68" s="888"/>
      <c r="I68" s="888"/>
      <c r="J68" s="888"/>
      <c r="K68" s="888"/>
      <c r="L68" s="888"/>
      <c r="M68" s="888"/>
      <c r="N68" s="888"/>
      <c r="O68" s="888"/>
      <c r="P68" s="889"/>
      <c r="Q68" s="890">
        <v>6319</v>
      </c>
      <c r="R68" s="884"/>
      <c r="S68" s="884"/>
      <c r="T68" s="884"/>
      <c r="U68" s="884"/>
      <c r="V68" s="884">
        <v>6265</v>
      </c>
      <c r="W68" s="884"/>
      <c r="X68" s="884"/>
      <c r="Y68" s="884"/>
      <c r="Z68" s="884"/>
      <c r="AA68" s="884">
        <v>54</v>
      </c>
      <c r="AB68" s="884"/>
      <c r="AC68" s="884"/>
      <c r="AD68" s="884"/>
      <c r="AE68" s="884"/>
      <c r="AF68" s="884">
        <v>54</v>
      </c>
      <c r="AG68" s="884"/>
      <c r="AH68" s="884"/>
      <c r="AI68" s="884"/>
      <c r="AJ68" s="884"/>
      <c r="AK68" s="884">
        <v>13</v>
      </c>
      <c r="AL68" s="884"/>
      <c r="AM68" s="884"/>
      <c r="AN68" s="884"/>
      <c r="AO68" s="884"/>
      <c r="AP68" s="884" t="s">
        <v>544</v>
      </c>
      <c r="AQ68" s="884"/>
      <c r="AR68" s="884"/>
      <c r="AS68" s="884"/>
      <c r="AT68" s="884"/>
      <c r="AU68" s="884" t="s">
        <v>552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547</v>
      </c>
      <c r="C69" s="892"/>
      <c r="D69" s="892"/>
      <c r="E69" s="892"/>
      <c r="F69" s="892"/>
      <c r="G69" s="892"/>
      <c r="H69" s="892"/>
      <c r="I69" s="892"/>
      <c r="J69" s="892"/>
      <c r="K69" s="892"/>
      <c r="L69" s="892"/>
      <c r="M69" s="892"/>
      <c r="N69" s="892"/>
      <c r="O69" s="892"/>
      <c r="P69" s="893"/>
      <c r="Q69" s="894">
        <v>1113</v>
      </c>
      <c r="R69" s="849"/>
      <c r="S69" s="849"/>
      <c r="T69" s="849"/>
      <c r="U69" s="849"/>
      <c r="V69" s="849">
        <v>1108</v>
      </c>
      <c r="W69" s="849"/>
      <c r="X69" s="849"/>
      <c r="Y69" s="849"/>
      <c r="Z69" s="849"/>
      <c r="AA69" s="849">
        <v>5</v>
      </c>
      <c r="AB69" s="849"/>
      <c r="AC69" s="849"/>
      <c r="AD69" s="849"/>
      <c r="AE69" s="849"/>
      <c r="AF69" s="849">
        <v>3</v>
      </c>
      <c r="AG69" s="849"/>
      <c r="AH69" s="849"/>
      <c r="AI69" s="849"/>
      <c r="AJ69" s="849"/>
      <c r="AK69" s="849">
        <v>2</v>
      </c>
      <c r="AL69" s="849"/>
      <c r="AM69" s="849"/>
      <c r="AN69" s="849"/>
      <c r="AO69" s="849"/>
      <c r="AP69" s="849">
        <v>438</v>
      </c>
      <c r="AQ69" s="849"/>
      <c r="AR69" s="849"/>
      <c r="AS69" s="849"/>
      <c r="AT69" s="849"/>
      <c r="AU69" s="849">
        <v>341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548</v>
      </c>
      <c r="C70" s="892"/>
      <c r="D70" s="892"/>
      <c r="E70" s="892"/>
      <c r="F70" s="892"/>
      <c r="G70" s="892"/>
      <c r="H70" s="892"/>
      <c r="I70" s="892"/>
      <c r="J70" s="892"/>
      <c r="K70" s="892"/>
      <c r="L70" s="892"/>
      <c r="M70" s="892"/>
      <c r="N70" s="892"/>
      <c r="O70" s="892"/>
      <c r="P70" s="893"/>
      <c r="Q70" s="894">
        <v>3373</v>
      </c>
      <c r="R70" s="849"/>
      <c r="S70" s="849"/>
      <c r="T70" s="849"/>
      <c r="U70" s="849"/>
      <c r="V70" s="849">
        <v>3328</v>
      </c>
      <c r="W70" s="849"/>
      <c r="X70" s="849"/>
      <c r="Y70" s="849"/>
      <c r="Z70" s="849"/>
      <c r="AA70" s="849">
        <v>44</v>
      </c>
      <c r="AB70" s="849"/>
      <c r="AC70" s="849"/>
      <c r="AD70" s="849"/>
      <c r="AE70" s="849"/>
      <c r="AF70" s="849">
        <v>44</v>
      </c>
      <c r="AG70" s="849"/>
      <c r="AH70" s="849"/>
      <c r="AI70" s="849"/>
      <c r="AJ70" s="849"/>
      <c r="AK70" s="849">
        <v>497</v>
      </c>
      <c r="AL70" s="849"/>
      <c r="AM70" s="849"/>
      <c r="AN70" s="849"/>
      <c r="AO70" s="849"/>
      <c r="AP70" s="849" t="s">
        <v>553</v>
      </c>
      <c r="AQ70" s="849"/>
      <c r="AR70" s="849"/>
      <c r="AS70" s="849"/>
      <c r="AT70" s="849"/>
      <c r="AU70" s="849" t="s">
        <v>544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549</v>
      </c>
      <c r="C71" s="892"/>
      <c r="D71" s="892"/>
      <c r="E71" s="892"/>
      <c r="F71" s="892"/>
      <c r="G71" s="892"/>
      <c r="H71" s="892"/>
      <c r="I71" s="892"/>
      <c r="J71" s="892"/>
      <c r="K71" s="892"/>
      <c r="L71" s="892"/>
      <c r="M71" s="892"/>
      <c r="N71" s="892"/>
      <c r="O71" s="892"/>
      <c r="P71" s="893"/>
      <c r="Q71" s="894">
        <v>282</v>
      </c>
      <c r="R71" s="849"/>
      <c r="S71" s="849"/>
      <c r="T71" s="849"/>
      <c r="U71" s="849"/>
      <c r="V71" s="849">
        <v>266</v>
      </c>
      <c r="W71" s="849"/>
      <c r="X71" s="849"/>
      <c r="Y71" s="849"/>
      <c r="Z71" s="849"/>
      <c r="AA71" s="849">
        <v>16</v>
      </c>
      <c r="AB71" s="849"/>
      <c r="AC71" s="849"/>
      <c r="AD71" s="849"/>
      <c r="AE71" s="849"/>
      <c r="AF71" s="849">
        <v>16</v>
      </c>
      <c r="AG71" s="849"/>
      <c r="AH71" s="849"/>
      <c r="AI71" s="849"/>
      <c r="AJ71" s="849"/>
      <c r="AK71" s="849">
        <v>30</v>
      </c>
      <c r="AL71" s="849"/>
      <c r="AM71" s="849"/>
      <c r="AN71" s="849"/>
      <c r="AO71" s="849"/>
      <c r="AP71" s="849" t="s">
        <v>544</v>
      </c>
      <c r="AQ71" s="849"/>
      <c r="AR71" s="849"/>
      <c r="AS71" s="849"/>
      <c r="AT71" s="849"/>
      <c r="AU71" s="849" t="s">
        <v>544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550</v>
      </c>
      <c r="C72" s="892"/>
      <c r="D72" s="892"/>
      <c r="E72" s="892"/>
      <c r="F72" s="892"/>
      <c r="G72" s="892"/>
      <c r="H72" s="892"/>
      <c r="I72" s="892"/>
      <c r="J72" s="892"/>
      <c r="K72" s="892"/>
      <c r="L72" s="892"/>
      <c r="M72" s="892"/>
      <c r="N72" s="892"/>
      <c r="O72" s="892"/>
      <c r="P72" s="893"/>
      <c r="Q72" s="894">
        <v>108958</v>
      </c>
      <c r="R72" s="849"/>
      <c r="S72" s="849"/>
      <c r="T72" s="849"/>
      <c r="U72" s="849"/>
      <c r="V72" s="849">
        <v>106505</v>
      </c>
      <c r="W72" s="849"/>
      <c r="X72" s="849"/>
      <c r="Y72" s="849"/>
      <c r="Z72" s="849"/>
      <c r="AA72" s="849">
        <v>2453</v>
      </c>
      <c r="AB72" s="849"/>
      <c r="AC72" s="849"/>
      <c r="AD72" s="849"/>
      <c r="AE72" s="849"/>
      <c r="AF72" s="849">
        <v>2453</v>
      </c>
      <c r="AG72" s="849"/>
      <c r="AH72" s="849"/>
      <c r="AI72" s="849"/>
      <c r="AJ72" s="849"/>
      <c r="AK72" s="849">
        <v>117</v>
      </c>
      <c r="AL72" s="849"/>
      <c r="AM72" s="849"/>
      <c r="AN72" s="849"/>
      <c r="AO72" s="849"/>
      <c r="AP72" s="849" t="s">
        <v>544</v>
      </c>
      <c r="AQ72" s="849"/>
      <c r="AR72" s="849"/>
      <c r="AS72" s="849"/>
      <c r="AT72" s="849"/>
      <c r="AU72" s="849" t="s">
        <v>544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551</v>
      </c>
      <c r="C73" s="892"/>
      <c r="D73" s="892"/>
      <c r="E73" s="892"/>
      <c r="F73" s="892"/>
      <c r="G73" s="892"/>
      <c r="H73" s="892"/>
      <c r="I73" s="892"/>
      <c r="J73" s="892"/>
      <c r="K73" s="892"/>
      <c r="L73" s="892"/>
      <c r="M73" s="892"/>
      <c r="N73" s="892"/>
      <c r="O73" s="892"/>
      <c r="P73" s="893"/>
      <c r="Q73" s="894">
        <v>3150</v>
      </c>
      <c r="R73" s="849"/>
      <c r="S73" s="849"/>
      <c r="T73" s="849"/>
      <c r="U73" s="849"/>
      <c r="V73" s="849">
        <v>3158</v>
      </c>
      <c r="W73" s="849"/>
      <c r="X73" s="849"/>
      <c r="Y73" s="849"/>
      <c r="Z73" s="849"/>
      <c r="AA73" s="849">
        <v>-9</v>
      </c>
      <c r="AB73" s="849"/>
      <c r="AC73" s="849"/>
      <c r="AD73" s="849"/>
      <c r="AE73" s="849"/>
      <c r="AF73" s="849">
        <v>750</v>
      </c>
      <c r="AG73" s="849"/>
      <c r="AH73" s="849"/>
      <c r="AI73" s="849"/>
      <c r="AJ73" s="849"/>
      <c r="AK73" s="849">
        <v>766</v>
      </c>
      <c r="AL73" s="849"/>
      <c r="AM73" s="849"/>
      <c r="AN73" s="849"/>
      <c r="AO73" s="849"/>
      <c r="AP73" s="849">
        <v>1224</v>
      </c>
      <c r="AQ73" s="849"/>
      <c r="AR73" s="849"/>
      <c r="AS73" s="849"/>
      <c r="AT73" s="849"/>
      <c r="AU73" s="849">
        <v>460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554</v>
      </c>
      <c r="C74" s="892"/>
      <c r="D74" s="892"/>
      <c r="E74" s="892"/>
      <c r="F74" s="892"/>
      <c r="G74" s="892"/>
      <c r="H74" s="892"/>
      <c r="I74" s="892"/>
      <c r="J74" s="892"/>
      <c r="K74" s="892"/>
      <c r="L74" s="892"/>
      <c r="M74" s="892"/>
      <c r="N74" s="892"/>
      <c r="O74" s="892"/>
      <c r="P74" s="893"/>
      <c r="Q74" s="894">
        <v>773</v>
      </c>
      <c r="R74" s="849"/>
      <c r="S74" s="849"/>
      <c r="T74" s="849"/>
      <c r="U74" s="849"/>
      <c r="V74" s="849">
        <v>808</v>
      </c>
      <c r="W74" s="849"/>
      <c r="X74" s="849"/>
      <c r="Y74" s="849"/>
      <c r="Z74" s="849"/>
      <c r="AA74" s="849">
        <v>-35</v>
      </c>
      <c r="AB74" s="849"/>
      <c r="AC74" s="849"/>
      <c r="AD74" s="849"/>
      <c r="AE74" s="849"/>
      <c r="AF74" s="849">
        <v>101</v>
      </c>
      <c r="AG74" s="849"/>
      <c r="AH74" s="849"/>
      <c r="AI74" s="849"/>
      <c r="AJ74" s="849"/>
      <c r="AK74" s="849">
        <v>181</v>
      </c>
      <c r="AL74" s="849"/>
      <c r="AM74" s="849"/>
      <c r="AN74" s="849"/>
      <c r="AO74" s="849"/>
      <c r="AP74" s="849">
        <v>528</v>
      </c>
      <c r="AQ74" s="849"/>
      <c r="AR74" s="849"/>
      <c r="AS74" s="849"/>
      <c r="AT74" s="849"/>
      <c r="AU74" s="849" t="s">
        <v>544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285</v>
      </c>
      <c r="AG109" s="913"/>
      <c r="AH109" s="913"/>
      <c r="AI109" s="913"/>
      <c r="AJ109" s="914"/>
      <c r="AK109" s="912" t="s">
        <v>284</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285</v>
      </c>
      <c r="BW109" s="913"/>
      <c r="BX109" s="913"/>
      <c r="BY109" s="913"/>
      <c r="BZ109" s="914"/>
      <c r="CA109" s="912" t="s">
        <v>284</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285</v>
      </c>
      <c r="DM109" s="913"/>
      <c r="DN109" s="913"/>
      <c r="DO109" s="913"/>
      <c r="DP109" s="914"/>
      <c r="DQ109" s="912" t="s">
        <v>284</v>
      </c>
      <c r="DR109" s="913"/>
      <c r="DS109" s="913"/>
      <c r="DT109" s="913"/>
      <c r="DU109" s="914"/>
      <c r="DV109" s="912" t="s">
        <v>406</v>
      </c>
      <c r="DW109" s="913"/>
      <c r="DX109" s="913"/>
      <c r="DY109" s="913"/>
      <c r="DZ109" s="915"/>
    </row>
    <row r="110" spans="1:131" s="197" customFormat="1" ht="26.25" customHeight="1">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3022930</v>
      </c>
      <c r="AB110" s="920"/>
      <c r="AC110" s="920"/>
      <c r="AD110" s="920"/>
      <c r="AE110" s="921"/>
      <c r="AF110" s="922">
        <v>2955277</v>
      </c>
      <c r="AG110" s="920"/>
      <c r="AH110" s="920"/>
      <c r="AI110" s="920"/>
      <c r="AJ110" s="921"/>
      <c r="AK110" s="922">
        <v>2958314</v>
      </c>
      <c r="AL110" s="920"/>
      <c r="AM110" s="920"/>
      <c r="AN110" s="920"/>
      <c r="AO110" s="921"/>
      <c r="AP110" s="923">
        <v>45</v>
      </c>
      <c r="AQ110" s="924"/>
      <c r="AR110" s="924"/>
      <c r="AS110" s="924"/>
      <c r="AT110" s="925"/>
      <c r="AU110" s="926" t="s">
        <v>61</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23558975</v>
      </c>
      <c r="BR110" s="957"/>
      <c r="BS110" s="957"/>
      <c r="BT110" s="957"/>
      <c r="BU110" s="957"/>
      <c r="BV110" s="957">
        <v>23296875</v>
      </c>
      <c r="BW110" s="957"/>
      <c r="BX110" s="957"/>
      <c r="BY110" s="957"/>
      <c r="BZ110" s="957"/>
      <c r="CA110" s="957">
        <v>22173548</v>
      </c>
      <c r="CB110" s="957"/>
      <c r="CC110" s="957"/>
      <c r="CD110" s="957"/>
      <c r="CE110" s="957"/>
      <c r="CF110" s="971">
        <v>337.4</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412</v>
      </c>
      <c r="DH110" s="957"/>
      <c r="DI110" s="957"/>
      <c r="DJ110" s="957"/>
      <c r="DK110" s="957"/>
      <c r="DL110" s="957" t="s">
        <v>412</v>
      </c>
      <c r="DM110" s="957"/>
      <c r="DN110" s="957"/>
      <c r="DO110" s="957"/>
      <c r="DP110" s="957"/>
      <c r="DQ110" s="957" t="s">
        <v>412</v>
      </c>
      <c r="DR110" s="957"/>
      <c r="DS110" s="957"/>
      <c r="DT110" s="957"/>
      <c r="DU110" s="957"/>
      <c r="DV110" s="958" t="s">
        <v>412</v>
      </c>
      <c r="DW110" s="958"/>
      <c r="DX110" s="958"/>
      <c r="DY110" s="958"/>
      <c r="DZ110" s="959"/>
    </row>
    <row r="111" spans="1:131" s="197"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v>76499</v>
      </c>
      <c r="BR111" s="950"/>
      <c r="BS111" s="950"/>
      <c r="BT111" s="950"/>
      <c r="BU111" s="950"/>
      <c r="BV111" s="950">
        <v>56252</v>
      </c>
      <c r="BW111" s="950"/>
      <c r="BX111" s="950"/>
      <c r="BY111" s="950"/>
      <c r="BZ111" s="950"/>
      <c r="CA111" s="950">
        <v>36432</v>
      </c>
      <c r="CB111" s="950"/>
      <c r="CC111" s="950"/>
      <c r="CD111" s="950"/>
      <c r="CE111" s="950"/>
      <c r="CF111" s="944">
        <v>0.6</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416</v>
      </c>
      <c r="DH111" s="950"/>
      <c r="DI111" s="950"/>
      <c r="DJ111" s="950"/>
      <c r="DK111" s="950"/>
      <c r="DL111" s="950" t="s">
        <v>416</v>
      </c>
      <c r="DM111" s="950"/>
      <c r="DN111" s="950"/>
      <c r="DO111" s="950"/>
      <c r="DP111" s="950"/>
      <c r="DQ111" s="950" t="s">
        <v>416</v>
      </c>
      <c r="DR111" s="950"/>
      <c r="DS111" s="950"/>
      <c r="DT111" s="950"/>
      <c r="DU111" s="950"/>
      <c r="DV111" s="951" t="s">
        <v>416</v>
      </c>
      <c r="DW111" s="951"/>
      <c r="DX111" s="951"/>
      <c r="DY111" s="951"/>
      <c r="DZ111" s="952"/>
    </row>
    <row r="112" spans="1:131" s="197"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412</v>
      </c>
      <c r="AB112" s="989"/>
      <c r="AC112" s="989"/>
      <c r="AD112" s="989"/>
      <c r="AE112" s="990"/>
      <c r="AF112" s="991" t="s">
        <v>412</v>
      </c>
      <c r="AG112" s="989"/>
      <c r="AH112" s="989"/>
      <c r="AI112" s="989"/>
      <c r="AJ112" s="990"/>
      <c r="AK112" s="991" t="s">
        <v>412</v>
      </c>
      <c r="AL112" s="989"/>
      <c r="AM112" s="989"/>
      <c r="AN112" s="989"/>
      <c r="AO112" s="990"/>
      <c r="AP112" s="992" t="s">
        <v>412</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5118028</v>
      </c>
      <c r="BR112" s="950"/>
      <c r="BS112" s="950"/>
      <c r="BT112" s="950"/>
      <c r="BU112" s="950"/>
      <c r="BV112" s="950">
        <v>5262949</v>
      </c>
      <c r="BW112" s="950"/>
      <c r="BX112" s="950"/>
      <c r="BY112" s="950"/>
      <c r="BZ112" s="950"/>
      <c r="CA112" s="950">
        <v>5572840</v>
      </c>
      <c r="CB112" s="950"/>
      <c r="CC112" s="950"/>
      <c r="CD112" s="950"/>
      <c r="CE112" s="950"/>
      <c r="CF112" s="944">
        <v>84.8</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412</v>
      </c>
      <c r="DH112" s="950"/>
      <c r="DI112" s="950"/>
      <c r="DJ112" s="950"/>
      <c r="DK112" s="950"/>
      <c r="DL112" s="950" t="s">
        <v>412</v>
      </c>
      <c r="DM112" s="950"/>
      <c r="DN112" s="950"/>
      <c r="DO112" s="950"/>
      <c r="DP112" s="950"/>
      <c r="DQ112" s="950" t="s">
        <v>412</v>
      </c>
      <c r="DR112" s="950"/>
      <c r="DS112" s="950"/>
      <c r="DT112" s="950"/>
      <c r="DU112" s="950"/>
      <c r="DV112" s="951" t="s">
        <v>412</v>
      </c>
      <c r="DW112" s="951"/>
      <c r="DX112" s="951"/>
      <c r="DY112" s="951"/>
      <c r="DZ112" s="952"/>
    </row>
    <row r="113" spans="1:130" s="197"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475008</v>
      </c>
      <c r="AB113" s="964"/>
      <c r="AC113" s="964"/>
      <c r="AD113" s="964"/>
      <c r="AE113" s="965"/>
      <c r="AF113" s="966">
        <v>458135</v>
      </c>
      <c r="AG113" s="964"/>
      <c r="AH113" s="964"/>
      <c r="AI113" s="964"/>
      <c r="AJ113" s="965"/>
      <c r="AK113" s="966">
        <v>474262</v>
      </c>
      <c r="AL113" s="964"/>
      <c r="AM113" s="964"/>
      <c r="AN113" s="964"/>
      <c r="AO113" s="965"/>
      <c r="AP113" s="967">
        <v>7.2</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890174</v>
      </c>
      <c r="BR113" s="950"/>
      <c r="BS113" s="950"/>
      <c r="BT113" s="950"/>
      <c r="BU113" s="950"/>
      <c r="BV113" s="950">
        <v>842064</v>
      </c>
      <c r="BW113" s="950"/>
      <c r="BX113" s="950"/>
      <c r="BY113" s="950"/>
      <c r="BZ113" s="950"/>
      <c r="CA113" s="950">
        <v>801191</v>
      </c>
      <c r="CB113" s="950"/>
      <c r="CC113" s="950"/>
      <c r="CD113" s="950"/>
      <c r="CE113" s="950"/>
      <c r="CF113" s="944">
        <v>12.2</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412</v>
      </c>
      <c r="DH113" s="989"/>
      <c r="DI113" s="989"/>
      <c r="DJ113" s="989"/>
      <c r="DK113" s="990"/>
      <c r="DL113" s="991" t="s">
        <v>412</v>
      </c>
      <c r="DM113" s="989"/>
      <c r="DN113" s="989"/>
      <c r="DO113" s="989"/>
      <c r="DP113" s="990"/>
      <c r="DQ113" s="991" t="s">
        <v>412</v>
      </c>
      <c r="DR113" s="989"/>
      <c r="DS113" s="989"/>
      <c r="DT113" s="989"/>
      <c r="DU113" s="990"/>
      <c r="DV113" s="992" t="s">
        <v>412</v>
      </c>
      <c r="DW113" s="993"/>
      <c r="DX113" s="993"/>
      <c r="DY113" s="993"/>
      <c r="DZ113" s="994"/>
    </row>
    <row r="114" spans="1:130" s="197"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104570</v>
      </c>
      <c r="AB114" s="989"/>
      <c r="AC114" s="989"/>
      <c r="AD114" s="989"/>
      <c r="AE114" s="990"/>
      <c r="AF114" s="991">
        <v>106720</v>
      </c>
      <c r="AG114" s="989"/>
      <c r="AH114" s="989"/>
      <c r="AI114" s="989"/>
      <c r="AJ114" s="990"/>
      <c r="AK114" s="991">
        <v>109102</v>
      </c>
      <c r="AL114" s="989"/>
      <c r="AM114" s="989"/>
      <c r="AN114" s="989"/>
      <c r="AO114" s="990"/>
      <c r="AP114" s="992">
        <v>1.7</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1989502</v>
      </c>
      <c r="BR114" s="950"/>
      <c r="BS114" s="950"/>
      <c r="BT114" s="950"/>
      <c r="BU114" s="950"/>
      <c r="BV114" s="950">
        <v>1791762</v>
      </c>
      <c r="BW114" s="950"/>
      <c r="BX114" s="950"/>
      <c r="BY114" s="950"/>
      <c r="BZ114" s="950"/>
      <c r="CA114" s="950">
        <v>1607507</v>
      </c>
      <c r="CB114" s="950"/>
      <c r="CC114" s="950"/>
      <c r="CD114" s="950"/>
      <c r="CE114" s="950"/>
      <c r="CF114" s="944">
        <v>24.5</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412</v>
      </c>
      <c r="DH114" s="989"/>
      <c r="DI114" s="989"/>
      <c r="DJ114" s="989"/>
      <c r="DK114" s="990"/>
      <c r="DL114" s="991" t="s">
        <v>412</v>
      </c>
      <c r="DM114" s="989"/>
      <c r="DN114" s="989"/>
      <c r="DO114" s="989"/>
      <c r="DP114" s="990"/>
      <c r="DQ114" s="991" t="s">
        <v>412</v>
      </c>
      <c r="DR114" s="989"/>
      <c r="DS114" s="989"/>
      <c r="DT114" s="989"/>
      <c r="DU114" s="990"/>
      <c r="DV114" s="992" t="s">
        <v>412</v>
      </c>
      <c r="DW114" s="993"/>
      <c r="DX114" s="993"/>
      <c r="DY114" s="993"/>
      <c r="DZ114" s="994"/>
    </row>
    <row r="115" spans="1:130" s="197"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21111</v>
      </c>
      <c r="AB115" s="964"/>
      <c r="AC115" s="964"/>
      <c r="AD115" s="964"/>
      <c r="AE115" s="965"/>
      <c r="AF115" s="966">
        <v>20263</v>
      </c>
      <c r="AG115" s="964"/>
      <c r="AH115" s="964"/>
      <c r="AI115" s="964"/>
      <c r="AJ115" s="965"/>
      <c r="AK115" s="966">
        <v>19889</v>
      </c>
      <c r="AL115" s="964"/>
      <c r="AM115" s="964"/>
      <c r="AN115" s="964"/>
      <c r="AO115" s="965"/>
      <c r="AP115" s="967">
        <v>0.3</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412</v>
      </c>
      <c r="BR115" s="950"/>
      <c r="BS115" s="950"/>
      <c r="BT115" s="950"/>
      <c r="BU115" s="950"/>
      <c r="BV115" s="950" t="s">
        <v>412</v>
      </c>
      <c r="BW115" s="950"/>
      <c r="BX115" s="950"/>
      <c r="BY115" s="950"/>
      <c r="BZ115" s="950"/>
      <c r="CA115" s="950" t="s">
        <v>412</v>
      </c>
      <c r="CB115" s="950"/>
      <c r="CC115" s="950"/>
      <c r="CD115" s="950"/>
      <c r="CE115" s="950"/>
      <c r="CF115" s="944" t="s">
        <v>412</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412</v>
      </c>
      <c r="DH115" s="989"/>
      <c r="DI115" s="989"/>
      <c r="DJ115" s="989"/>
      <c r="DK115" s="990"/>
      <c r="DL115" s="991" t="s">
        <v>412</v>
      </c>
      <c r="DM115" s="989"/>
      <c r="DN115" s="989"/>
      <c r="DO115" s="989"/>
      <c r="DP115" s="990"/>
      <c r="DQ115" s="991" t="s">
        <v>412</v>
      </c>
      <c r="DR115" s="989"/>
      <c r="DS115" s="989"/>
      <c r="DT115" s="989"/>
      <c r="DU115" s="990"/>
      <c r="DV115" s="992" t="s">
        <v>412</v>
      </c>
      <c r="DW115" s="993"/>
      <c r="DX115" s="993"/>
      <c r="DY115" s="993"/>
      <c r="DZ115" s="994"/>
    </row>
    <row r="116" spans="1:130" s="197" customFormat="1" ht="26.25" customHeight="1">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412</v>
      </c>
      <c r="AB116" s="989"/>
      <c r="AC116" s="989"/>
      <c r="AD116" s="989"/>
      <c r="AE116" s="990"/>
      <c r="AF116" s="991" t="s">
        <v>412</v>
      </c>
      <c r="AG116" s="989"/>
      <c r="AH116" s="989"/>
      <c r="AI116" s="989"/>
      <c r="AJ116" s="990"/>
      <c r="AK116" s="991" t="s">
        <v>412</v>
      </c>
      <c r="AL116" s="989"/>
      <c r="AM116" s="989"/>
      <c r="AN116" s="989"/>
      <c r="AO116" s="990"/>
      <c r="AP116" s="992" t="s">
        <v>412</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45416</v>
      </c>
      <c r="DH116" s="989"/>
      <c r="DI116" s="989"/>
      <c r="DJ116" s="989"/>
      <c r="DK116" s="990"/>
      <c r="DL116" s="991">
        <v>32011</v>
      </c>
      <c r="DM116" s="989"/>
      <c r="DN116" s="989"/>
      <c r="DO116" s="989"/>
      <c r="DP116" s="990"/>
      <c r="DQ116" s="991">
        <v>19034</v>
      </c>
      <c r="DR116" s="989"/>
      <c r="DS116" s="989"/>
      <c r="DT116" s="989"/>
      <c r="DU116" s="990"/>
      <c r="DV116" s="992">
        <v>0.3</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3623619</v>
      </c>
      <c r="AB117" s="996"/>
      <c r="AC117" s="996"/>
      <c r="AD117" s="996"/>
      <c r="AE117" s="997"/>
      <c r="AF117" s="995">
        <v>3540395</v>
      </c>
      <c r="AG117" s="996"/>
      <c r="AH117" s="996"/>
      <c r="AI117" s="996"/>
      <c r="AJ117" s="997"/>
      <c r="AK117" s="995">
        <v>3561567</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285</v>
      </c>
      <c r="AG118" s="913"/>
      <c r="AH118" s="913"/>
      <c r="AI118" s="913"/>
      <c r="AJ118" s="914"/>
      <c r="AK118" s="912" t="s">
        <v>284</v>
      </c>
      <c r="AL118" s="913"/>
      <c r="AM118" s="913"/>
      <c r="AN118" s="913"/>
      <c r="AO118" s="914"/>
      <c r="AP118" s="1020" t="s">
        <v>406</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436</v>
      </c>
      <c r="BP118" s="1024"/>
      <c r="BQ118" s="1015">
        <v>31633178</v>
      </c>
      <c r="BR118" s="1016"/>
      <c r="BS118" s="1016"/>
      <c r="BT118" s="1016"/>
      <c r="BU118" s="1016"/>
      <c r="BV118" s="1016">
        <v>31249902</v>
      </c>
      <c r="BW118" s="1016"/>
      <c r="BX118" s="1016"/>
      <c r="BY118" s="1016"/>
      <c r="BZ118" s="1016"/>
      <c r="CA118" s="1016">
        <v>30191518</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2914671</v>
      </c>
      <c r="BR119" s="957"/>
      <c r="BS119" s="957"/>
      <c r="BT119" s="957"/>
      <c r="BU119" s="957"/>
      <c r="BV119" s="957">
        <v>3065237</v>
      </c>
      <c r="BW119" s="957"/>
      <c r="BX119" s="957"/>
      <c r="BY119" s="957"/>
      <c r="BZ119" s="957"/>
      <c r="CA119" s="957">
        <v>3336218</v>
      </c>
      <c r="CB119" s="957"/>
      <c r="CC119" s="957"/>
      <c r="CD119" s="957"/>
      <c r="CE119" s="957"/>
      <c r="CF119" s="971">
        <v>50.8</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31083</v>
      </c>
      <c r="DH119" s="1028"/>
      <c r="DI119" s="1028"/>
      <c r="DJ119" s="1028"/>
      <c r="DK119" s="1029"/>
      <c r="DL119" s="1030">
        <v>24241</v>
      </c>
      <c r="DM119" s="1028"/>
      <c r="DN119" s="1028"/>
      <c r="DO119" s="1028"/>
      <c r="DP119" s="1029"/>
      <c r="DQ119" s="1030">
        <v>17398</v>
      </c>
      <c r="DR119" s="1028"/>
      <c r="DS119" s="1028"/>
      <c r="DT119" s="1028"/>
      <c r="DU119" s="1029"/>
      <c r="DV119" s="1031">
        <v>0.3</v>
      </c>
      <c r="DW119" s="1032"/>
      <c r="DX119" s="1032"/>
      <c r="DY119" s="1032"/>
      <c r="DZ119" s="1033"/>
    </row>
    <row r="120" spans="1:130" s="197" customFormat="1" ht="26.25" customHeight="1">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1342195</v>
      </c>
      <c r="BR120" s="950"/>
      <c r="BS120" s="950"/>
      <c r="BT120" s="950"/>
      <c r="BU120" s="950"/>
      <c r="BV120" s="950">
        <v>1345783</v>
      </c>
      <c r="BW120" s="950"/>
      <c r="BX120" s="950"/>
      <c r="BY120" s="950"/>
      <c r="BZ120" s="950"/>
      <c r="CA120" s="950">
        <v>1283467</v>
      </c>
      <c r="CB120" s="950"/>
      <c r="CC120" s="950"/>
      <c r="CD120" s="950"/>
      <c r="CE120" s="950"/>
      <c r="CF120" s="944">
        <v>19.5</v>
      </c>
      <c r="CG120" s="945"/>
      <c r="CH120" s="945"/>
      <c r="CI120" s="945"/>
      <c r="CJ120" s="945"/>
      <c r="CK120" s="1043" t="s">
        <v>442</v>
      </c>
      <c r="CL120" s="1044"/>
      <c r="CM120" s="1044"/>
      <c r="CN120" s="1044"/>
      <c r="CO120" s="1045"/>
      <c r="CP120" s="1051" t="s">
        <v>443</v>
      </c>
      <c r="CQ120" s="1052"/>
      <c r="CR120" s="1052"/>
      <c r="CS120" s="1052"/>
      <c r="CT120" s="1052"/>
      <c r="CU120" s="1052"/>
      <c r="CV120" s="1052"/>
      <c r="CW120" s="1052"/>
      <c r="CX120" s="1052"/>
      <c r="CY120" s="1052"/>
      <c r="CZ120" s="1052"/>
      <c r="DA120" s="1052"/>
      <c r="DB120" s="1052"/>
      <c r="DC120" s="1052"/>
      <c r="DD120" s="1052"/>
      <c r="DE120" s="1052"/>
      <c r="DF120" s="1053"/>
      <c r="DG120" s="956">
        <v>3654082</v>
      </c>
      <c r="DH120" s="957"/>
      <c r="DI120" s="957"/>
      <c r="DJ120" s="957"/>
      <c r="DK120" s="957"/>
      <c r="DL120" s="957">
        <v>3827294</v>
      </c>
      <c r="DM120" s="957"/>
      <c r="DN120" s="957"/>
      <c r="DO120" s="957"/>
      <c r="DP120" s="957"/>
      <c r="DQ120" s="957">
        <v>4151157</v>
      </c>
      <c r="DR120" s="957"/>
      <c r="DS120" s="957"/>
      <c r="DT120" s="957"/>
      <c r="DU120" s="957"/>
      <c r="DV120" s="958">
        <v>63.2</v>
      </c>
      <c r="DW120" s="958"/>
      <c r="DX120" s="958"/>
      <c r="DY120" s="958"/>
      <c r="DZ120" s="959"/>
    </row>
    <row r="121" spans="1:130" s="197" customFormat="1" ht="26.25" customHeight="1">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21101115</v>
      </c>
      <c r="BR121" s="1016"/>
      <c r="BS121" s="1016"/>
      <c r="BT121" s="1016"/>
      <c r="BU121" s="1016"/>
      <c r="BV121" s="1016">
        <v>20914739</v>
      </c>
      <c r="BW121" s="1016"/>
      <c r="BX121" s="1016"/>
      <c r="BY121" s="1016"/>
      <c r="BZ121" s="1016"/>
      <c r="CA121" s="1016">
        <v>19798365</v>
      </c>
      <c r="CB121" s="1016"/>
      <c r="CC121" s="1016"/>
      <c r="CD121" s="1016"/>
      <c r="CE121" s="1016"/>
      <c r="CF121" s="1054">
        <v>301.3</v>
      </c>
      <c r="CG121" s="1055"/>
      <c r="CH121" s="1055"/>
      <c r="CI121" s="1055"/>
      <c r="CJ121" s="1055"/>
      <c r="CK121" s="1046"/>
      <c r="CL121" s="1047"/>
      <c r="CM121" s="1047"/>
      <c r="CN121" s="1047"/>
      <c r="CO121" s="1048"/>
      <c r="CP121" s="1037" t="s">
        <v>446</v>
      </c>
      <c r="CQ121" s="1038"/>
      <c r="CR121" s="1038"/>
      <c r="CS121" s="1038"/>
      <c r="CT121" s="1038"/>
      <c r="CU121" s="1038"/>
      <c r="CV121" s="1038"/>
      <c r="CW121" s="1038"/>
      <c r="CX121" s="1038"/>
      <c r="CY121" s="1038"/>
      <c r="CZ121" s="1038"/>
      <c r="DA121" s="1038"/>
      <c r="DB121" s="1038"/>
      <c r="DC121" s="1038"/>
      <c r="DD121" s="1038"/>
      <c r="DE121" s="1038"/>
      <c r="DF121" s="1039"/>
      <c r="DG121" s="949">
        <v>1292711</v>
      </c>
      <c r="DH121" s="950"/>
      <c r="DI121" s="950"/>
      <c r="DJ121" s="950"/>
      <c r="DK121" s="950"/>
      <c r="DL121" s="950">
        <v>1270135</v>
      </c>
      <c r="DM121" s="950"/>
      <c r="DN121" s="950"/>
      <c r="DO121" s="950"/>
      <c r="DP121" s="950"/>
      <c r="DQ121" s="950">
        <v>1272902</v>
      </c>
      <c r="DR121" s="950"/>
      <c r="DS121" s="950"/>
      <c r="DT121" s="950"/>
      <c r="DU121" s="950"/>
      <c r="DV121" s="951">
        <v>19.399999999999999</v>
      </c>
      <c r="DW121" s="951"/>
      <c r="DX121" s="951"/>
      <c r="DY121" s="951"/>
      <c r="DZ121" s="952"/>
    </row>
    <row r="122" spans="1:130" s="197" customFormat="1" ht="26.25" customHeight="1">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447</v>
      </c>
      <c r="BP122" s="1024"/>
      <c r="BQ122" s="1064">
        <v>25357981</v>
      </c>
      <c r="BR122" s="1065"/>
      <c r="BS122" s="1065"/>
      <c r="BT122" s="1065"/>
      <c r="BU122" s="1065"/>
      <c r="BV122" s="1065">
        <v>25325759</v>
      </c>
      <c r="BW122" s="1065"/>
      <c r="BX122" s="1065"/>
      <c r="BY122" s="1065"/>
      <c r="BZ122" s="1065"/>
      <c r="CA122" s="1065">
        <v>24418050</v>
      </c>
      <c r="CB122" s="1065"/>
      <c r="CC122" s="1065"/>
      <c r="CD122" s="1065"/>
      <c r="CE122" s="1065"/>
      <c r="CF122" s="1017"/>
      <c r="CG122" s="1018"/>
      <c r="CH122" s="1018"/>
      <c r="CI122" s="1018"/>
      <c r="CJ122" s="1019"/>
      <c r="CK122" s="1046"/>
      <c r="CL122" s="1047"/>
      <c r="CM122" s="1047"/>
      <c r="CN122" s="1047"/>
      <c r="CO122" s="1048"/>
      <c r="CP122" s="1037" t="s">
        <v>448</v>
      </c>
      <c r="CQ122" s="1038"/>
      <c r="CR122" s="1038"/>
      <c r="CS122" s="1038"/>
      <c r="CT122" s="1038"/>
      <c r="CU122" s="1038"/>
      <c r="CV122" s="1038"/>
      <c r="CW122" s="1038"/>
      <c r="CX122" s="1038"/>
      <c r="CY122" s="1038"/>
      <c r="CZ122" s="1038"/>
      <c r="DA122" s="1038"/>
      <c r="DB122" s="1038"/>
      <c r="DC122" s="1038"/>
      <c r="DD122" s="1038"/>
      <c r="DE122" s="1038"/>
      <c r="DF122" s="1039"/>
      <c r="DG122" s="949">
        <v>165021</v>
      </c>
      <c r="DH122" s="950"/>
      <c r="DI122" s="950"/>
      <c r="DJ122" s="950"/>
      <c r="DK122" s="950"/>
      <c r="DL122" s="950">
        <v>159640</v>
      </c>
      <c r="DM122" s="950"/>
      <c r="DN122" s="950"/>
      <c r="DO122" s="950"/>
      <c r="DP122" s="950"/>
      <c r="DQ122" s="950">
        <v>142565</v>
      </c>
      <c r="DR122" s="950"/>
      <c r="DS122" s="950"/>
      <c r="DT122" s="950"/>
      <c r="DU122" s="950"/>
      <c r="DV122" s="951">
        <v>2.2000000000000002</v>
      </c>
      <c r="DW122" s="951"/>
      <c r="DX122" s="951"/>
      <c r="DY122" s="951"/>
      <c r="DZ122" s="952"/>
    </row>
    <row r="123" spans="1:130" s="197" customFormat="1" ht="26.25" customHeight="1" thickBot="1">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13776</v>
      </c>
      <c r="AB123" s="989"/>
      <c r="AC123" s="989"/>
      <c r="AD123" s="989"/>
      <c r="AE123" s="990"/>
      <c r="AF123" s="991">
        <v>13405</v>
      </c>
      <c r="AG123" s="989"/>
      <c r="AH123" s="989"/>
      <c r="AI123" s="989"/>
      <c r="AJ123" s="990"/>
      <c r="AK123" s="991">
        <v>13034</v>
      </c>
      <c r="AL123" s="989"/>
      <c r="AM123" s="989"/>
      <c r="AN123" s="989"/>
      <c r="AO123" s="990"/>
      <c r="AP123" s="992">
        <v>0.2</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95.7</v>
      </c>
      <c r="BR123" s="1057"/>
      <c r="BS123" s="1057"/>
      <c r="BT123" s="1057"/>
      <c r="BU123" s="1057"/>
      <c r="BV123" s="1057">
        <v>91.4</v>
      </c>
      <c r="BW123" s="1057"/>
      <c r="BX123" s="1057"/>
      <c r="BY123" s="1057"/>
      <c r="BZ123" s="1057"/>
      <c r="CA123" s="1057">
        <v>87.8</v>
      </c>
      <c r="CB123" s="1057"/>
      <c r="CC123" s="1057"/>
      <c r="CD123" s="1057"/>
      <c r="CE123" s="1057"/>
      <c r="CF123" s="1058"/>
      <c r="CG123" s="1059"/>
      <c r="CH123" s="1059"/>
      <c r="CI123" s="1059"/>
      <c r="CJ123" s="1060"/>
      <c r="CK123" s="1046"/>
      <c r="CL123" s="1047"/>
      <c r="CM123" s="1047"/>
      <c r="CN123" s="1047"/>
      <c r="CO123" s="1048"/>
      <c r="CP123" s="1037" t="s">
        <v>450</v>
      </c>
      <c r="CQ123" s="1038"/>
      <c r="CR123" s="1038"/>
      <c r="CS123" s="1038"/>
      <c r="CT123" s="1038"/>
      <c r="CU123" s="1038"/>
      <c r="CV123" s="1038"/>
      <c r="CW123" s="1038"/>
      <c r="CX123" s="1038"/>
      <c r="CY123" s="1038"/>
      <c r="CZ123" s="1038"/>
      <c r="DA123" s="1038"/>
      <c r="DB123" s="1038"/>
      <c r="DC123" s="1038"/>
      <c r="DD123" s="1038"/>
      <c r="DE123" s="1038"/>
      <c r="DF123" s="1039"/>
      <c r="DG123" s="988">
        <v>3411</v>
      </c>
      <c r="DH123" s="989"/>
      <c r="DI123" s="989"/>
      <c r="DJ123" s="989"/>
      <c r="DK123" s="990"/>
      <c r="DL123" s="991">
        <v>3024</v>
      </c>
      <c r="DM123" s="989"/>
      <c r="DN123" s="989"/>
      <c r="DO123" s="989"/>
      <c r="DP123" s="990"/>
      <c r="DQ123" s="991">
        <v>3762</v>
      </c>
      <c r="DR123" s="989"/>
      <c r="DS123" s="989"/>
      <c r="DT123" s="989"/>
      <c r="DU123" s="990"/>
      <c r="DV123" s="992">
        <v>0.1</v>
      </c>
      <c r="DW123" s="993"/>
      <c r="DX123" s="993"/>
      <c r="DY123" s="993"/>
      <c r="DZ123" s="994"/>
    </row>
    <row r="124" spans="1:130" s="197" customFormat="1" ht="26.25" customHeight="1">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451</v>
      </c>
      <c r="AB124" s="989"/>
      <c r="AC124" s="989"/>
      <c r="AD124" s="989"/>
      <c r="AE124" s="990"/>
      <c r="AF124" s="991" t="s">
        <v>451</v>
      </c>
      <c r="AG124" s="989"/>
      <c r="AH124" s="989"/>
      <c r="AI124" s="989"/>
      <c r="AJ124" s="990"/>
      <c r="AK124" s="991" t="s">
        <v>451</v>
      </c>
      <c r="AL124" s="989"/>
      <c r="AM124" s="989"/>
      <c r="AN124" s="989"/>
      <c r="AO124" s="990"/>
      <c r="AP124" s="992" t="s">
        <v>451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v>2803</v>
      </c>
      <c r="DH124" s="1028"/>
      <c r="DI124" s="1028"/>
      <c r="DJ124" s="1028"/>
      <c r="DK124" s="1029"/>
      <c r="DL124" s="1030">
        <v>2856</v>
      </c>
      <c r="DM124" s="1028"/>
      <c r="DN124" s="1028"/>
      <c r="DO124" s="1028"/>
      <c r="DP124" s="1029"/>
      <c r="DQ124" s="1030">
        <v>2454</v>
      </c>
      <c r="DR124" s="1028"/>
      <c r="DS124" s="1028"/>
      <c r="DT124" s="1028"/>
      <c r="DU124" s="1029"/>
      <c r="DV124" s="1031">
        <v>0</v>
      </c>
      <c r="DW124" s="1032"/>
      <c r="DX124" s="1032"/>
      <c r="DY124" s="1032"/>
      <c r="DZ124" s="1033"/>
    </row>
    <row r="125" spans="1:130" s="197" customFormat="1" ht="26.25" customHeight="1" thickBot="1">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7" customFormat="1" ht="26.25" customHeight="1">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451</v>
      </c>
      <c r="AB126" s="989"/>
      <c r="AC126" s="989"/>
      <c r="AD126" s="989"/>
      <c r="AE126" s="990"/>
      <c r="AF126" s="991" t="s">
        <v>451</v>
      </c>
      <c r="AG126" s="989"/>
      <c r="AH126" s="989"/>
      <c r="AI126" s="989"/>
      <c r="AJ126" s="990"/>
      <c r="AK126" s="991" t="s">
        <v>451</v>
      </c>
      <c r="AL126" s="989"/>
      <c r="AM126" s="989"/>
      <c r="AN126" s="989"/>
      <c r="AO126" s="990"/>
      <c r="AP126" s="992" t="s">
        <v>451</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7" customFormat="1" ht="26.25" customHeight="1" thickBot="1">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7335</v>
      </c>
      <c r="AB127" s="989"/>
      <c r="AC127" s="989"/>
      <c r="AD127" s="989"/>
      <c r="AE127" s="990"/>
      <c r="AF127" s="991">
        <v>6858</v>
      </c>
      <c r="AG127" s="989"/>
      <c r="AH127" s="989"/>
      <c r="AI127" s="989"/>
      <c r="AJ127" s="990"/>
      <c r="AK127" s="991">
        <v>6855</v>
      </c>
      <c r="AL127" s="989"/>
      <c r="AM127" s="989"/>
      <c r="AN127" s="989"/>
      <c r="AO127" s="990"/>
      <c r="AP127" s="992">
        <v>0.1</v>
      </c>
      <c r="AQ127" s="993"/>
      <c r="AR127" s="993"/>
      <c r="AS127" s="993"/>
      <c r="AT127" s="994"/>
      <c r="AU127" s="233"/>
      <c r="AV127" s="233"/>
      <c r="AW127" s="233"/>
      <c r="AX127" s="916" t="s">
        <v>461</v>
      </c>
      <c r="AY127" s="917"/>
      <c r="AZ127" s="917"/>
      <c r="BA127" s="917"/>
      <c r="BB127" s="917"/>
      <c r="BC127" s="917"/>
      <c r="BD127" s="917"/>
      <c r="BE127" s="918"/>
      <c r="BF127" s="1071" t="s">
        <v>451</v>
      </c>
      <c r="BG127" s="1072"/>
      <c r="BH127" s="1072"/>
      <c r="BI127" s="1072"/>
      <c r="BJ127" s="1072"/>
      <c r="BK127" s="1072"/>
      <c r="BL127" s="1081"/>
      <c r="BM127" s="1071">
        <v>13.49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463</v>
      </c>
      <c r="DH127" s="1078"/>
      <c r="DI127" s="1078"/>
      <c r="DJ127" s="1078"/>
      <c r="DK127" s="1078"/>
      <c r="DL127" s="1078" t="s">
        <v>464</v>
      </c>
      <c r="DM127" s="1078"/>
      <c r="DN127" s="1078"/>
      <c r="DO127" s="1078"/>
      <c r="DP127" s="1078"/>
      <c r="DQ127" s="1078" t="s">
        <v>464</v>
      </c>
      <c r="DR127" s="1078"/>
      <c r="DS127" s="1078"/>
      <c r="DT127" s="1078"/>
      <c r="DU127" s="1078"/>
      <c r="DV127" s="1079" t="s">
        <v>464</v>
      </c>
      <c r="DW127" s="1079"/>
      <c r="DX127" s="1079"/>
      <c r="DY127" s="1079"/>
      <c r="DZ127" s="1080"/>
    </row>
    <row r="128" spans="1:130" s="197" customFormat="1" ht="26.25" customHeight="1">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124941</v>
      </c>
      <c r="AB128" s="1120"/>
      <c r="AC128" s="1120"/>
      <c r="AD128" s="1120"/>
      <c r="AE128" s="1121"/>
      <c r="AF128" s="1122">
        <v>132229</v>
      </c>
      <c r="AG128" s="1120"/>
      <c r="AH128" s="1120"/>
      <c r="AI128" s="1120"/>
      <c r="AJ128" s="1121"/>
      <c r="AK128" s="1122">
        <v>172090</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451</v>
      </c>
      <c r="BG128" s="1097"/>
      <c r="BH128" s="1097"/>
      <c r="BI128" s="1097"/>
      <c r="BJ128" s="1097"/>
      <c r="BK128" s="1097"/>
      <c r="BL128" s="1098"/>
      <c r="BM128" s="1096">
        <v>18.489999999999998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9023663</v>
      </c>
      <c r="AB129" s="989"/>
      <c r="AC129" s="989"/>
      <c r="AD129" s="989"/>
      <c r="AE129" s="990"/>
      <c r="AF129" s="991">
        <v>8980478</v>
      </c>
      <c r="AG129" s="989"/>
      <c r="AH129" s="989"/>
      <c r="AI129" s="989"/>
      <c r="AJ129" s="990"/>
      <c r="AK129" s="991">
        <v>9115855</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14.1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2472347</v>
      </c>
      <c r="AB130" s="989"/>
      <c r="AC130" s="989"/>
      <c r="AD130" s="989"/>
      <c r="AE130" s="990"/>
      <c r="AF130" s="991">
        <v>2499844</v>
      </c>
      <c r="AG130" s="989"/>
      <c r="AH130" s="989"/>
      <c r="AI130" s="989"/>
      <c r="AJ130" s="990"/>
      <c r="AK130" s="991">
        <v>2544125</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v>87.8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6551316</v>
      </c>
      <c r="AB131" s="1028"/>
      <c r="AC131" s="1028"/>
      <c r="AD131" s="1028"/>
      <c r="AE131" s="1029"/>
      <c r="AF131" s="1030">
        <v>6480634</v>
      </c>
      <c r="AG131" s="1028"/>
      <c r="AH131" s="1028"/>
      <c r="AI131" s="1028"/>
      <c r="AJ131" s="1029"/>
      <c r="AK131" s="1030">
        <v>6571730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15.666028020000001</v>
      </c>
      <c r="AB132" s="1134"/>
      <c r="AC132" s="1134"/>
      <c r="AD132" s="1134"/>
      <c r="AE132" s="1135"/>
      <c r="AF132" s="1136">
        <v>14.015943500000001</v>
      </c>
      <c r="AG132" s="1134"/>
      <c r="AH132" s="1134"/>
      <c r="AI132" s="1134"/>
      <c r="AJ132" s="1135"/>
      <c r="AK132" s="1136">
        <v>12.86346213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16.399999999999999</v>
      </c>
      <c r="AB133" s="1141"/>
      <c r="AC133" s="1141"/>
      <c r="AD133" s="1141"/>
      <c r="AE133" s="1142"/>
      <c r="AF133" s="1140">
        <v>15</v>
      </c>
      <c r="AG133" s="1141"/>
      <c r="AH133" s="1141"/>
      <c r="AI133" s="1141"/>
      <c r="AJ133" s="1142"/>
      <c r="AK133" s="1140">
        <v>14.1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7" t="s">
        <v>479</v>
      </c>
      <c r="L7" s="254"/>
      <c r="M7" s="255" t="s">
        <v>480</v>
      </c>
      <c r="N7" s="256"/>
    </row>
    <row r="8" spans="1:16">
      <c r="A8" s="248"/>
      <c r="B8" s="244"/>
      <c r="C8" s="244"/>
      <c r="D8" s="244"/>
      <c r="E8" s="244"/>
      <c r="F8" s="244"/>
      <c r="G8" s="257"/>
      <c r="H8" s="258"/>
      <c r="I8" s="258"/>
      <c r="J8" s="259"/>
      <c r="K8" s="1148"/>
      <c r="L8" s="260" t="s">
        <v>481</v>
      </c>
      <c r="M8" s="261" t="s">
        <v>482</v>
      </c>
      <c r="N8" s="262" t="s">
        <v>483</v>
      </c>
    </row>
    <row r="9" spans="1:16">
      <c r="A9" s="248"/>
      <c r="B9" s="244"/>
      <c r="C9" s="244"/>
      <c r="D9" s="244"/>
      <c r="E9" s="244"/>
      <c r="F9" s="244"/>
      <c r="G9" s="1149" t="s">
        <v>484</v>
      </c>
      <c r="H9" s="1150"/>
      <c r="I9" s="1150"/>
      <c r="J9" s="1151"/>
      <c r="K9" s="263">
        <v>2058605</v>
      </c>
      <c r="L9" s="264">
        <v>139170</v>
      </c>
      <c r="M9" s="265">
        <v>88618</v>
      </c>
      <c r="N9" s="266">
        <v>57</v>
      </c>
    </row>
    <row r="10" spans="1:16">
      <c r="A10" s="248"/>
      <c r="B10" s="244"/>
      <c r="C10" s="244"/>
      <c r="D10" s="244"/>
      <c r="E10" s="244"/>
      <c r="F10" s="244"/>
      <c r="G10" s="1149" t="s">
        <v>485</v>
      </c>
      <c r="H10" s="1150"/>
      <c r="I10" s="1150"/>
      <c r="J10" s="1151"/>
      <c r="K10" s="267">
        <v>207286</v>
      </c>
      <c r="L10" s="268">
        <v>14013</v>
      </c>
      <c r="M10" s="269">
        <v>9248</v>
      </c>
      <c r="N10" s="270">
        <v>51.5</v>
      </c>
    </row>
    <row r="11" spans="1:16" ht="13.5" customHeight="1">
      <c r="A11" s="248"/>
      <c r="B11" s="244"/>
      <c r="C11" s="244"/>
      <c r="D11" s="244"/>
      <c r="E11" s="244"/>
      <c r="F11" s="244"/>
      <c r="G11" s="1149" t="s">
        <v>486</v>
      </c>
      <c r="H11" s="1150"/>
      <c r="I11" s="1150"/>
      <c r="J11" s="1151"/>
      <c r="K11" s="267">
        <v>416565</v>
      </c>
      <c r="L11" s="268">
        <v>28162</v>
      </c>
      <c r="M11" s="269">
        <v>13111</v>
      </c>
      <c r="N11" s="270">
        <v>114.8</v>
      </c>
    </row>
    <row r="12" spans="1:16" ht="13.5" customHeight="1">
      <c r="A12" s="248"/>
      <c r="B12" s="244"/>
      <c r="C12" s="244"/>
      <c r="D12" s="244"/>
      <c r="E12" s="244"/>
      <c r="F12" s="244"/>
      <c r="G12" s="1149" t="s">
        <v>487</v>
      </c>
      <c r="H12" s="1150"/>
      <c r="I12" s="1150"/>
      <c r="J12" s="1151"/>
      <c r="K12" s="267" t="s">
        <v>488</v>
      </c>
      <c r="L12" s="268" t="s">
        <v>488</v>
      </c>
      <c r="M12" s="269">
        <v>631</v>
      </c>
      <c r="N12" s="270" t="s">
        <v>488</v>
      </c>
    </row>
    <row r="13" spans="1:16" ht="13.5" customHeight="1">
      <c r="A13" s="248"/>
      <c r="B13" s="244"/>
      <c r="C13" s="244"/>
      <c r="D13" s="244"/>
      <c r="E13" s="244"/>
      <c r="F13" s="244"/>
      <c r="G13" s="1149" t="s">
        <v>489</v>
      </c>
      <c r="H13" s="1150"/>
      <c r="I13" s="1150"/>
      <c r="J13" s="1151"/>
      <c r="K13" s="267" t="s">
        <v>488</v>
      </c>
      <c r="L13" s="268" t="s">
        <v>488</v>
      </c>
      <c r="M13" s="269" t="s">
        <v>488</v>
      </c>
      <c r="N13" s="270" t="s">
        <v>488</v>
      </c>
    </row>
    <row r="14" spans="1:16" ht="13.5" customHeight="1">
      <c r="A14" s="248"/>
      <c r="B14" s="244"/>
      <c r="C14" s="244"/>
      <c r="D14" s="244"/>
      <c r="E14" s="244"/>
      <c r="F14" s="244"/>
      <c r="G14" s="1149" t="s">
        <v>490</v>
      </c>
      <c r="H14" s="1150"/>
      <c r="I14" s="1150"/>
      <c r="J14" s="1151"/>
      <c r="K14" s="267">
        <v>89892</v>
      </c>
      <c r="L14" s="268">
        <v>6077</v>
      </c>
      <c r="M14" s="269">
        <v>4206</v>
      </c>
      <c r="N14" s="270">
        <v>44.5</v>
      </c>
    </row>
    <row r="15" spans="1:16" ht="13.5" customHeight="1">
      <c r="A15" s="248"/>
      <c r="B15" s="244"/>
      <c r="C15" s="244"/>
      <c r="D15" s="244"/>
      <c r="E15" s="244"/>
      <c r="F15" s="244"/>
      <c r="G15" s="1149" t="s">
        <v>491</v>
      </c>
      <c r="H15" s="1150"/>
      <c r="I15" s="1150"/>
      <c r="J15" s="1151"/>
      <c r="K15" s="267">
        <v>22752</v>
      </c>
      <c r="L15" s="268">
        <v>1538</v>
      </c>
      <c r="M15" s="269">
        <v>1853</v>
      </c>
      <c r="N15" s="270">
        <v>-17</v>
      </c>
    </row>
    <row r="16" spans="1:16">
      <c r="A16" s="248"/>
      <c r="B16" s="244"/>
      <c r="C16" s="244"/>
      <c r="D16" s="244"/>
      <c r="E16" s="244"/>
      <c r="F16" s="244"/>
      <c r="G16" s="1152" t="s">
        <v>492</v>
      </c>
      <c r="H16" s="1153"/>
      <c r="I16" s="1153"/>
      <c r="J16" s="1154"/>
      <c r="K16" s="268">
        <v>-184879</v>
      </c>
      <c r="L16" s="268">
        <v>-12499</v>
      </c>
      <c r="M16" s="269">
        <v>-9315</v>
      </c>
      <c r="N16" s="270">
        <v>34.200000000000003</v>
      </c>
    </row>
    <row r="17" spans="1:16">
      <c r="A17" s="248"/>
      <c r="B17" s="244"/>
      <c r="C17" s="244"/>
      <c r="D17" s="244"/>
      <c r="E17" s="244"/>
      <c r="F17" s="244"/>
      <c r="G17" s="1152" t="s">
        <v>168</v>
      </c>
      <c r="H17" s="1153"/>
      <c r="I17" s="1153"/>
      <c r="J17" s="1154"/>
      <c r="K17" s="268">
        <v>2610221</v>
      </c>
      <c r="L17" s="268">
        <v>176462</v>
      </c>
      <c r="M17" s="269">
        <v>108353</v>
      </c>
      <c r="N17" s="270">
        <v>62.9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44" t="s">
        <v>497</v>
      </c>
      <c r="H21" s="1145"/>
      <c r="I21" s="1145"/>
      <c r="J21" s="1146"/>
      <c r="K21" s="280">
        <v>15.68</v>
      </c>
      <c r="L21" s="281">
        <v>10.050000000000001</v>
      </c>
      <c r="M21" s="282">
        <v>5.63</v>
      </c>
      <c r="N21" s="249"/>
      <c r="O21" s="283"/>
      <c r="P21" s="279"/>
    </row>
    <row r="22" spans="1:16" s="284" customFormat="1">
      <c r="A22" s="279"/>
      <c r="B22" s="249"/>
      <c r="C22" s="249"/>
      <c r="D22" s="249"/>
      <c r="E22" s="249"/>
      <c r="F22" s="249"/>
      <c r="G22" s="1144" t="s">
        <v>498</v>
      </c>
      <c r="H22" s="1145"/>
      <c r="I22" s="1145"/>
      <c r="J22" s="1146"/>
      <c r="K22" s="285">
        <v>102.9</v>
      </c>
      <c r="L22" s="286">
        <v>96.3</v>
      </c>
      <c r="M22" s="287">
        <v>6.6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7" t="s">
        <v>479</v>
      </c>
      <c r="L30" s="254"/>
      <c r="M30" s="255" t="s">
        <v>480</v>
      </c>
      <c r="N30" s="256"/>
    </row>
    <row r="31" spans="1:16">
      <c r="A31" s="248"/>
      <c r="B31" s="244"/>
      <c r="C31" s="244"/>
      <c r="D31" s="244"/>
      <c r="E31" s="244"/>
      <c r="F31" s="244"/>
      <c r="G31" s="257"/>
      <c r="H31" s="258"/>
      <c r="I31" s="258"/>
      <c r="J31" s="259"/>
      <c r="K31" s="1148"/>
      <c r="L31" s="260" t="s">
        <v>481</v>
      </c>
      <c r="M31" s="261" t="s">
        <v>482</v>
      </c>
      <c r="N31" s="262" t="s">
        <v>483</v>
      </c>
    </row>
    <row r="32" spans="1:16" ht="27" customHeight="1">
      <c r="A32" s="248"/>
      <c r="B32" s="244"/>
      <c r="C32" s="244"/>
      <c r="D32" s="244"/>
      <c r="E32" s="244"/>
      <c r="F32" s="244"/>
      <c r="G32" s="1160" t="s">
        <v>502</v>
      </c>
      <c r="H32" s="1161"/>
      <c r="I32" s="1161"/>
      <c r="J32" s="1162"/>
      <c r="K32" s="294">
        <v>2958314</v>
      </c>
      <c r="L32" s="294">
        <v>199994</v>
      </c>
      <c r="M32" s="295">
        <v>56391</v>
      </c>
      <c r="N32" s="296">
        <v>254.7</v>
      </c>
    </row>
    <row r="33" spans="1:16" ht="13.5" customHeight="1">
      <c r="A33" s="248"/>
      <c r="B33" s="244"/>
      <c r="C33" s="244"/>
      <c r="D33" s="244"/>
      <c r="E33" s="244"/>
      <c r="F33" s="244"/>
      <c r="G33" s="1160" t="s">
        <v>503</v>
      </c>
      <c r="H33" s="1161"/>
      <c r="I33" s="1161"/>
      <c r="J33" s="1162"/>
      <c r="K33" s="294" t="s">
        <v>488</v>
      </c>
      <c r="L33" s="294" t="s">
        <v>488</v>
      </c>
      <c r="M33" s="295" t="s">
        <v>488</v>
      </c>
      <c r="N33" s="296" t="s">
        <v>488</v>
      </c>
    </row>
    <row r="34" spans="1:16" ht="27" customHeight="1">
      <c r="A34" s="248"/>
      <c r="B34" s="244"/>
      <c r="C34" s="244"/>
      <c r="D34" s="244"/>
      <c r="E34" s="244"/>
      <c r="F34" s="244"/>
      <c r="G34" s="1160" t="s">
        <v>504</v>
      </c>
      <c r="H34" s="1161"/>
      <c r="I34" s="1161"/>
      <c r="J34" s="1162"/>
      <c r="K34" s="294" t="s">
        <v>488</v>
      </c>
      <c r="L34" s="294" t="s">
        <v>488</v>
      </c>
      <c r="M34" s="295">
        <v>12</v>
      </c>
      <c r="N34" s="296" t="s">
        <v>488</v>
      </c>
    </row>
    <row r="35" spans="1:16" ht="27" customHeight="1">
      <c r="A35" s="248"/>
      <c r="B35" s="244"/>
      <c r="C35" s="244"/>
      <c r="D35" s="244"/>
      <c r="E35" s="244"/>
      <c r="F35" s="244"/>
      <c r="G35" s="1160" t="s">
        <v>505</v>
      </c>
      <c r="H35" s="1161"/>
      <c r="I35" s="1161"/>
      <c r="J35" s="1162"/>
      <c r="K35" s="294">
        <v>474262</v>
      </c>
      <c r="L35" s="294">
        <v>32062</v>
      </c>
      <c r="M35" s="295">
        <v>15281</v>
      </c>
      <c r="N35" s="296">
        <v>109.8</v>
      </c>
    </row>
    <row r="36" spans="1:16" ht="27" customHeight="1">
      <c r="A36" s="248"/>
      <c r="B36" s="244"/>
      <c r="C36" s="244"/>
      <c r="D36" s="244"/>
      <c r="E36" s="244"/>
      <c r="F36" s="244"/>
      <c r="G36" s="1160" t="s">
        <v>506</v>
      </c>
      <c r="H36" s="1161"/>
      <c r="I36" s="1161"/>
      <c r="J36" s="1162"/>
      <c r="K36" s="294">
        <v>109102</v>
      </c>
      <c r="L36" s="294">
        <v>7376</v>
      </c>
      <c r="M36" s="295">
        <v>4643</v>
      </c>
      <c r="N36" s="296">
        <v>58.9</v>
      </c>
    </row>
    <row r="37" spans="1:16" ht="13.5" customHeight="1">
      <c r="A37" s="248"/>
      <c r="B37" s="244"/>
      <c r="C37" s="244"/>
      <c r="D37" s="244"/>
      <c r="E37" s="244"/>
      <c r="F37" s="244"/>
      <c r="G37" s="1160" t="s">
        <v>507</v>
      </c>
      <c r="H37" s="1161"/>
      <c r="I37" s="1161"/>
      <c r="J37" s="1162"/>
      <c r="K37" s="294">
        <v>19889</v>
      </c>
      <c r="L37" s="294">
        <v>1345</v>
      </c>
      <c r="M37" s="295">
        <v>1074</v>
      </c>
      <c r="N37" s="296">
        <v>25.2</v>
      </c>
    </row>
    <row r="38" spans="1:16" ht="27" customHeight="1">
      <c r="A38" s="248"/>
      <c r="B38" s="244"/>
      <c r="C38" s="244"/>
      <c r="D38" s="244"/>
      <c r="E38" s="244"/>
      <c r="F38" s="244"/>
      <c r="G38" s="1163" t="s">
        <v>508</v>
      </c>
      <c r="H38" s="1164"/>
      <c r="I38" s="1164"/>
      <c r="J38" s="1165"/>
      <c r="K38" s="297" t="s">
        <v>488</v>
      </c>
      <c r="L38" s="297" t="s">
        <v>488</v>
      </c>
      <c r="M38" s="298">
        <v>6</v>
      </c>
      <c r="N38" s="299" t="s">
        <v>488</v>
      </c>
      <c r="O38" s="293"/>
    </row>
    <row r="39" spans="1:16">
      <c r="A39" s="248"/>
      <c r="B39" s="244"/>
      <c r="C39" s="244"/>
      <c r="D39" s="244"/>
      <c r="E39" s="244"/>
      <c r="F39" s="244"/>
      <c r="G39" s="1163" t="s">
        <v>509</v>
      </c>
      <c r="H39" s="1164"/>
      <c r="I39" s="1164"/>
      <c r="J39" s="1165"/>
      <c r="K39" s="300">
        <v>-172090</v>
      </c>
      <c r="L39" s="300">
        <v>-11634</v>
      </c>
      <c r="M39" s="301">
        <v>-3030</v>
      </c>
      <c r="N39" s="302">
        <v>284</v>
      </c>
      <c r="O39" s="293"/>
    </row>
    <row r="40" spans="1:16" ht="27" customHeight="1">
      <c r="A40" s="248"/>
      <c r="B40" s="244"/>
      <c r="C40" s="244"/>
      <c r="D40" s="244"/>
      <c r="E40" s="244"/>
      <c r="F40" s="244"/>
      <c r="G40" s="1160" t="s">
        <v>510</v>
      </c>
      <c r="H40" s="1161"/>
      <c r="I40" s="1161"/>
      <c r="J40" s="1162"/>
      <c r="K40" s="300">
        <v>-2544125</v>
      </c>
      <c r="L40" s="300">
        <v>-171993</v>
      </c>
      <c r="M40" s="301">
        <v>-51711</v>
      </c>
      <c r="N40" s="302">
        <v>232.6</v>
      </c>
      <c r="O40" s="293"/>
    </row>
    <row r="41" spans="1:16">
      <c r="A41" s="248"/>
      <c r="B41" s="244"/>
      <c r="C41" s="244"/>
      <c r="D41" s="244"/>
      <c r="E41" s="244"/>
      <c r="F41" s="244"/>
      <c r="G41" s="1166" t="s">
        <v>279</v>
      </c>
      <c r="H41" s="1167"/>
      <c r="I41" s="1167"/>
      <c r="J41" s="1168"/>
      <c r="K41" s="294">
        <v>845352</v>
      </c>
      <c r="L41" s="300">
        <v>57149</v>
      </c>
      <c r="M41" s="301">
        <v>22665</v>
      </c>
      <c r="N41" s="302">
        <v>152.1</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55" t="s">
        <v>479</v>
      </c>
      <c r="J49" s="1157" t="s">
        <v>514</v>
      </c>
      <c r="K49" s="1158"/>
      <c r="L49" s="1158"/>
      <c r="M49" s="1158"/>
      <c r="N49" s="1159"/>
    </row>
    <row r="50" spans="1:14">
      <c r="A50" s="248"/>
      <c r="B50" s="244"/>
      <c r="C50" s="244"/>
      <c r="D50" s="244"/>
      <c r="E50" s="244"/>
      <c r="F50" s="244"/>
      <c r="G50" s="312"/>
      <c r="H50" s="313"/>
      <c r="I50" s="1156"/>
      <c r="J50" s="314" t="s">
        <v>515</v>
      </c>
      <c r="K50" s="315" t="s">
        <v>516</v>
      </c>
      <c r="L50" s="316" t="s">
        <v>517</v>
      </c>
      <c r="M50" s="317" t="s">
        <v>518</v>
      </c>
      <c r="N50" s="318" t="s">
        <v>519</v>
      </c>
    </row>
    <row r="51" spans="1:14">
      <c r="A51" s="248"/>
      <c r="B51" s="244"/>
      <c r="C51" s="244"/>
      <c r="D51" s="244"/>
      <c r="E51" s="244"/>
      <c r="F51" s="244"/>
      <c r="G51" s="310" t="s">
        <v>520</v>
      </c>
      <c r="H51" s="311"/>
      <c r="I51" s="319">
        <v>2208862</v>
      </c>
      <c r="J51" s="320">
        <v>143061</v>
      </c>
      <c r="K51" s="321">
        <v>-32.200000000000003</v>
      </c>
      <c r="L51" s="322">
        <v>61557</v>
      </c>
      <c r="M51" s="323">
        <v>-4.9000000000000004</v>
      </c>
      <c r="N51" s="324">
        <v>-27.3</v>
      </c>
    </row>
    <row r="52" spans="1:14">
      <c r="A52" s="248"/>
      <c r="B52" s="244"/>
      <c r="C52" s="244"/>
      <c r="D52" s="244"/>
      <c r="E52" s="244"/>
      <c r="F52" s="244"/>
      <c r="G52" s="325"/>
      <c r="H52" s="326" t="s">
        <v>521</v>
      </c>
      <c r="I52" s="327">
        <v>1052152</v>
      </c>
      <c r="J52" s="328">
        <v>68145</v>
      </c>
      <c r="K52" s="329">
        <v>20.6</v>
      </c>
      <c r="L52" s="330">
        <v>32497</v>
      </c>
      <c r="M52" s="331">
        <v>1.8</v>
      </c>
      <c r="N52" s="332">
        <v>18.8</v>
      </c>
    </row>
    <row r="53" spans="1:14">
      <c r="A53" s="248"/>
      <c r="B53" s="244"/>
      <c r="C53" s="244"/>
      <c r="D53" s="244"/>
      <c r="E53" s="244"/>
      <c r="F53" s="244"/>
      <c r="G53" s="310" t="s">
        <v>522</v>
      </c>
      <c r="H53" s="311"/>
      <c r="I53" s="319">
        <v>2077361</v>
      </c>
      <c r="J53" s="320">
        <v>135811</v>
      </c>
      <c r="K53" s="321">
        <v>-5.0999999999999996</v>
      </c>
      <c r="L53" s="322">
        <v>69806</v>
      </c>
      <c r="M53" s="323">
        <v>13.4</v>
      </c>
      <c r="N53" s="324">
        <v>-18.5</v>
      </c>
    </row>
    <row r="54" spans="1:14">
      <c r="A54" s="248"/>
      <c r="B54" s="244"/>
      <c r="C54" s="244"/>
      <c r="D54" s="244"/>
      <c r="E54" s="244"/>
      <c r="F54" s="244"/>
      <c r="G54" s="325"/>
      <c r="H54" s="326" t="s">
        <v>521</v>
      </c>
      <c r="I54" s="327">
        <v>798713</v>
      </c>
      <c r="J54" s="328">
        <v>52217</v>
      </c>
      <c r="K54" s="329">
        <v>-23.4</v>
      </c>
      <c r="L54" s="330">
        <v>32823</v>
      </c>
      <c r="M54" s="331">
        <v>1</v>
      </c>
      <c r="N54" s="332">
        <v>-24.4</v>
      </c>
    </row>
    <row r="55" spans="1:14">
      <c r="A55" s="248"/>
      <c r="B55" s="244"/>
      <c r="C55" s="244"/>
      <c r="D55" s="244"/>
      <c r="E55" s="244"/>
      <c r="F55" s="244"/>
      <c r="G55" s="310" t="s">
        <v>523</v>
      </c>
      <c r="H55" s="311"/>
      <c r="I55" s="319">
        <v>2650419</v>
      </c>
      <c r="J55" s="320">
        <v>174232</v>
      </c>
      <c r="K55" s="321">
        <v>28.3</v>
      </c>
      <c r="L55" s="322">
        <v>74444</v>
      </c>
      <c r="M55" s="323">
        <v>6.6</v>
      </c>
      <c r="N55" s="324">
        <v>21.7</v>
      </c>
    </row>
    <row r="56" spans="1:14">
      <c r="A56" s="248"/>
      <c r="B56" s="244"/>
      <c r="C56" s="244"/>
      <c r="D56" s="244"/>
      <c r="E56" s="244"/>
      <c r="F56" s="244"/>
      <c r="G56" s="325"/>
      <c r="H56" s="326" t="s">
        <v>521</v>
      </c>
      <c r="I56" s="327">
        <v>1003176</v>
      </c>
      <c r="J56" s="328">
        <v>65946</v>
      </c>
      <c r="K56" s="329">
        <v>26.3</v>
      </c>
      <c r="L56" s="330">
        <v>34175</v>
      </c>
      <c r="M56" s="331">
        <v>4.0999999999999996</v>
      </c>
      <c r="N56" s="332">
        <v>22.2</v>
      </c>
    </row>
    <row r="57" spans="1:14">
      <c r="A57" s="248"/>
      <c r="B57" s="244"/>
      <c r="C57" s="244"/>
      <c r="D57" s="244"/>
      <c r="E57" s="244"/>
      <c r="F57" s="244"/>
      <c r="G57" s="310" t="s">
        <v>524</v>
      </c>
      <c r="H57" s="311"/>
      <c r="I57" s="319">
        <v>2421882</v>
      </c>
      <c r="J57" s="320">
        <v>161502</v>
      </c>
      <c r="K57" s="321">
        <v>-7.3</v>
      </c>
      <c r="L57" s="322">
        <v>85205</v>
      </c>
      <c r="M57" s="323">
        <v>14.5</v>
      </c>
      <c r="N57" s="324">
        <v>-21.8</v>
      </c>
    </row>
    <row r="58" spans="1:14">
      <c r="A58" s="248"/>
      <c r="B58" s="244"/>
      <c r="C58" s="244"/>
      <c r="D58" s="244"/>
      <c r="E58" s="244"/>
      <c r="F58" s="244"/>
      <c r="G58" s="325"/>
      <c r="H58" s="326" t="s">
        <v>521</v>
      </c>
      <c r="I58" s="327">
        <v>1334155</v>
      </c>
      <c r="J58" s="328">
        <v>88967</v>
      </c>
      <c r="K58" s="329">
        <v>34.9</v>
      </c>
      <c r="L58" s="330">
        <v>38847</v>
      </c>
      <c r="M58" s="331">
        <v>13.7</v>
      </c>
      <c r="N58" s="332">
        <v>21.2</v>
      </c>
    </row>
    <row r="59" spans="1:14">
      <c r="A59" s="248"/>
      <c r="B59" s="244"/>
      <c r="C59" s="244"/>
      <c r="D59" s="244"/>
      <c r="E59" s="244"/>
      <c r="F59" s="244"/>
      <c r="G59" s="310" t="s">
        <v>525</v>
      </c>
      <c r="H59" s="311"/>
      <c r="I59" s="319">
        <v>1964058</v>
      </c>
      <c r="J59" s="320">
        <v>132778</v>
      </c>
      <c r="K59" s="321">
        <v>-17.8</v>
      </c>
      <c r="L59" s="322">
        <v>75972</v>
      </c>
      <c r="M59" s="323">
        <v>-10.8</v>
      </c>
      <c r="N59" s="324">
        <v>-7</v>
      </c>
    </row>
    <row r="60" spans="1:14">
      <c r="A60" s="248"/>
      <c r="B60" s="244"/>
      <c r="C60" s="244"/>
      <c r="D60" s="244"/>
      <c r="E60" s="244"/>
      <c r="F60" s="244"/>
      <c r="G60" s="325"/>
      <c r="H60" s="326" t="s">
        <v>521</v>
      </c>
      <c r="I60" s="333">
        <v>783074</v>
      </c>
      <c r="J60" s="328">
        <v>52939</v>
      </c>
      <c r="K60" s="329">
        <v>-40.5</v>
      </c>
      <c r="L60" s="330">
        <v>40712</v>
      </c>
      <c r="M60" s="331">
        <v>4.8</v>
      </c>
      <c r="N60" s="332">
        <v>-45.3</v>
      </c>
    </row>
    <row r="61" spans="1:14">
      <c r="A61" s="248"/>
      <c r="B61" s="244"/>
      <c r="C61" s="244"/>
      <c r="D61" s="244"/>
      <c r="E61" s="244"/>
      <c r="F61" s="244"/>
      <c r="G61" s="310" t="s">
        <v>526</v>
      </c>
      <c r="H61" s="334"/>
      <c r="I61" s="335">
        <v>2264516</v>
      </c>
      <c r="J61" s="336">
        <v>149477</v>
      </c>
      <c r="K61" s="337">
        <v>-6.8</v>
      </c>
      <c r="L61" s="338">
        <v>73397</v>
      </c>
      <c r="M61" s="339">
        <v>3.8</v>
      </c>
      <c r="N61" s="324">
        <v>-10.6</v>
      </c>
    </row>
    <row r="62" spans="1:14">
      <c r="A62" s="248"/>
      <c r="B62" s="244"/>
      <c r="C62" s="244"/>
      <c r="D62" s="244"/>
      <c r="E62" s="244"/>
      <c r="F62" s="244"/>
      <c r="G62" s="325"/>
      <c r="H62" s="326" t="s">
        <v>521</v>
      </c>
      <c r="I62" s="327">
        <v>994254</v>
      </c>
      <c r="J62" s="328">
        <v>65643</v>
      </c>
      <c r="K62" s="329">
        <v>3.6</v>
      </c>
      <c r="L62" s="330">
        <v>35811</v>
      </c>
      <c r="M62" s="331">
        <v>5.0999999999999996</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13.46</v>
      </c>
      <c r="G47" s="12">
        <v>14</v>
      </c>
      <c r="H47" s="12">
        <v>14.02</v>
      </c>
      <c r="I47" s="12">
        <v>15.43</v>
      </c>
      <c r="J47" s="13">
        <v>15.21</v>
      </c>
    </row>
    <row r="48" spans="2:10" ht="57.75" customHeight="1">
      <c r="B48" s="14"/>
      <c r="C48" s="1171" t="s">
        <v>4</v>
      </c>
      <c r="D48" s="1171"/>
      <c r="E48" s="1172"/>
      <c r="F48" s="15">
        <v>1.62</v>
      </c>
      <c r="G48" s="16">
        <v>2.0099999999999998</v>
      </c>
      <c r="H48" s="16">
        <v>2.4300000000000002</v>
      </c>
      <c r="I48" s="16">
        <v>1.91</v>
      </c>
      <c r="J48" s="17">
        <v>1.95</v>
      </c>
    </row>
    <row r="49" spans="2:10" ht="57.75" customHeight="1" thickBot="1">
      <c r="B49" s="18"/>
      <c r="C49" s="1173" t="s">
        <v>5</v>
      </c>
      <c r="D49" s="1173"/>
      <c r="E49" s="1174"/>
      <c r="F49" s="19">
        <v>5.71</v>
      </c>
      <c r="G49" s="20">
        <v>0.33</v>
      </c>
      <c r="H49" s="20">
        <v>0.42</v>
      </c>
      <c r="I49" s="20" t="s">
        <v>533</v>
      </c>
      <c r="J49" s="21">
        <v>0.08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2017-05-19T12:08:48Z</cp:lastPrinted>
  <dcterms:modified xsi:type="dcterms:W3CDTF">2017-05-19T12:09:29Z</dcterms:modified>
</cp:coreProperties>
</file>