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concurrentManualCount="2"/>
</workbook>
</file>

<file path=xl/calcChain.xml><?xml version="1.0" encoding="utf-8"?>
<calcChain xmlns="http://schemas.openxmlformats.org/spreadsheetml/2006/main">
  <c r="BG40" i="9" l="1"/>
  <c r="BG39" i="9"/>
  <c r="BG38" i="9"/>
  <c r="BG37" i="9"/>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AM40" i="9"/>
  <c r="U40" i="9"/>
  <c r="C40" i="9"/>
  <c r="BW39" i="9"/>
  <c r="AM39" i="9"/>
  <c r="U39" i="9"/>
  <c r="C39" i="9"/>
  <c r="AM38" i="9"/>
  <c r="U38" i="9"/>
  <c r="AM37" i="9"/>
  <c r="AM36" i="9"/>
  <c r="BW34" i="9"/>
  <c r="BW35" i="9" s="1"/>
  <c r="BW36" i="9" s="1"/>
  <c r="BW37" i="9" s="1"/>
  <c r="BW38" i="9" s="1"/>
  <c r="C34" i="9"/>
  <c r="C35" i="9" s="1"/>
  <c r="CO34" i="9" l="1"/>
  <c r="CO35" i="9" s="1"/>
  <c r="CO36" i="9" s="1"/>
  <c r="CO37" i="9" s="1"/>
  <c r="CO38" i="9" s="1"/>
  <c r="CO39" i="9" s="1"/>
  <c r="CO40" i="9" s="1"/>
  <c r="CO41" i="9" s="1"/>
  <c r="CO42" i="9" s="1"/>
  <c r="CO43" i="9" s="1"/>
  <c r="C36" i="9"/>
  <c r="C37" i="9" s="1"/>
  <c r="C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BE34" i="9" l="1"/>
  <c r="BE35" i="9" s="1"/>
  <c r="BE36" i="9" s="1"/>
  <c r="BE37" i="9" s="1"/>
  <c r="BE38" i="9" s="1"/>
  <c r="BE39" i="9" s="1"/>
  <c r="BE40" i="9" s="1"/>
  <c r="U35" i="9"/>
  <c r="U36" i="9" s="1"/>
  <c r="U37" i="9" s="1"/>
  <c r="AM34" i="9"/>
  <c r="AM35" i="9" s="1"/>
</calcChain>
</file>

<file path=xl/sharedStrings.xml><?xml version="1.0" encoding="utf-8"?>
<sst xmlns="http://schemas.openxmlformats.org/spreadsheetml/2006/main" count="1044" uniqueCount="567">
  <si>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</si>
  <si>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</si>
  <si>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</si>
  <si>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</si>
  <si>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</si>
  <si>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</si>
  <si>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</si>
  <si>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</si>
  <si>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</si>
  <si>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</si>
  <si>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</si>
  <si>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</si>
  <si>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</si>
  <si>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</si>
  <si>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</si>
  <si>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</si>
  <si>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</si>
  <si>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</si>
  <si>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</si>
  <si>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</si>
  <si>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</si>
  <si>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</si>
  <si>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</si>
  <si>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</si>
  <si>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</si>
  <si>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</si>
  <si>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</si>
  <si>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</si>
  <si>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</si>
  <si>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</si>
  <si>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</si>
  <si>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</si>
  <si>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</si>
  <si>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</si>
  <si>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</si>
  <si>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</si>
  <si>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</si>
  <si>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</si>
  <si>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</si>
  <si>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</si>
  <si>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</si>
  <si>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</si>
  <si>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</si>
  <si>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</si>
  <si>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</si>
  <si>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</si>
  <si>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</si>
  <si>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</si>
  <si>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</si>
  <si>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</si>
  <si>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</si>
  <si>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</si>
  <si>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</si>
  <si>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</si>
  <si>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</si>
  <si>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</si>
  <si>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</si>
  <si>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</si>
  <si>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</si>
  <si>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</si>
  <si>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</si>
  <si>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</si>
  <si>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</si>
  <si>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</si>
  <si>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</si>
  <si>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</si>
  <si>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</si>
  <si>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</si>
  <si>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Ⅳ－１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</si>
  <si>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</si>
  <si>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</si>
  <si>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</si>
  <si>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</si>
  <si>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</si>
  <si>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</si>
  <si>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</si>
  <si>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</si>
  <si>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</si>
  <si>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</si>
  <si>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</si>
  <si>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</si>
  <si>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出雲市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</si>
  <si>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</si>
  <si>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</si>
  <si>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</si>
  <si>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</si>
  <si>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</si>
  <si>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</si>
  <si>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</si>
  <si>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</si>
  <si>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</si>
  <si>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</si>
  <si>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</si>
  <si>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</si>
  <si>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</si>
  <si>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</si>
  <si>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</si>
  <si>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</si>
  <si>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</si>
  <si>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</si>
  <si>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</si>
  <si>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</si>
  <si>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</si>
  <si>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</si>
  <si>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</si>
  <si>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</si>
  <si>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</si>
  <si>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</si>
  <si>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</si>
  <si>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</si>
  <si>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</si>
  <si>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</si>
  <si>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</si>
  <si>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</si>
  <si>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</si>
  <si>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</si>
  <si>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</si>
  <si>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</si>
  <si>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</si>
  <si>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</si>
  <si>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</si>
  <si>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</si>
  <si>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</si>
  <si>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</si>
  <si>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</si>
  <si>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</si>
  <si>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</si>
  <si>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</si>
  <si>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</si>
  <si>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</si>
  <si>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</si>
  <si>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</si>
  <si>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</si>
  <si>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</si>
  <si>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</si>
  <si>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</si>
  <si>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</si>
  <si>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</si>
  <si>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</si>
  <si>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</si>
  <si>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</si>
  <si>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</si>
  <si>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</si>
  <si>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</si>
  <si>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</si>
  <si>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</si>
  <si>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</si>
  <si>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</si>
  <si>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</si>
  <si>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</si>
  <si>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</si>
  <si>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</si>
  <si>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</si>
  <si>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</si>
  <si>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</si>
  <si>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</si>
  <si>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</si>
  <si>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</si>
  <si>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</si>
  <si>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</si>
  <si>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</si>
  <si>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</si>
  <si>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</si>
  <si>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</si>
  <si>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</si>
  <si>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</si>
  <si>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</si>
  <si>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</si>
  <si>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</si>
  <si>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</si>
  <si>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</si>
  <si>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</si>
  <si>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</si>
  <si>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</si>
  <si>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</si>
  <si>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</si>
  <si>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</si>
  <si>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</si>
  <si>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</si>
  <si>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</si>
  <si>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</si>
  <si>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</si>
  <si>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</si>
  <si>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</si>
  <si>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</si>
  <si>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</si>
  <si>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</si>
  <si>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</si>
  <si>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</si>
  <si>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</si>
  <si>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</si>
  <si>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</si>
  <si>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島根県出雲市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</si>
  <si>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</si>
  <si>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</si>
  <si>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</si>
  <si>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</si>
  <si>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</si>
  <si>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</si>
  <si>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</si>
  <si>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</si>
  <si>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</si>
  <si>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</si>
  <si>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</si>
  <si>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</si>
  <si>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</si>
  <si>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</si>
  <si>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</si>
  <si>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</si>
  <si>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</si>
  <si>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</si>
  <si>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</si>
  <si>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</si>
  <si>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</si>
  <si>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</si>
  <si>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</si>
  <si>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</si>
  <si>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</si>
  <si>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</si>
  <si>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</si>
  <si>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</si>
  <si>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</si>
  <si>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</si>
  <si>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</si>
  <si>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</si>
  <si>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</si>
  <si>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</si>
  <si>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</si>
  <si>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</si>
  <si>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</si>
  <si>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</si>
  <si>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</si>
  <si>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</si>
  <si>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</si>
  <si>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</si>
  <si>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</si>
  <si>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</si>
  <si>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</si>
  <si>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</si>
  <si>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</si>
  <si>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</si>
  <si>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</si>
  <si>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</si>
  <si>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</si>
  <si>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</si>
  <si>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</si>
  <si>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</si>
  <si>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</si>
  <si>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</si>
  <si>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</si>
  <si>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</si>
  <si>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</si>
  <si>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</si>
  <si>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</si>
  <si>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</si>
  <si>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</si>
  <si>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</si>
  <si>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</si>
  <si>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</si>
  <si>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</si>
  <si>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</si>
  <si>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</si>
  <si>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</si>
  <si>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</si>
  <si>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</si>
  <si>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</si>
  <si>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</si>
  <si>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</si>
  <si>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</si>
  <si>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</si>
  <si>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</si>
  <si>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</si>
  <si>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</si>
  <si>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</si>
  <si>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</si>
  <si>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</si>
  <si>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</si>
  <si>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</si>
  <si>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</si>
  <si>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</si>
  <si>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</si>
  <si>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</si>
  <si>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</si>
  <si>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</si>
  <si>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</si>
  <si>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</si>
  <si>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</si>
  <si>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</si>
  <si>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</si>
  <si>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</si>
  <si>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</si>
  <si>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</si>
  <si>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</si>
  <si>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</si>
  <si>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</si>
  <si>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</si>
  <si>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</si>
  <si>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</si>
  <si>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</si>
  <si>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</si>
  <si>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</si>
  <si>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</si>
  <si>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</si>
  <si>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</si>
  <si>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</si>
  <si>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</si>
  <si>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</si>
  <si>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</si>
  <si>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</si>
  <si>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</si>
  <si>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</si>
  <si>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</si>
  <si>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</si>
  <si>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</si>
  <si>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</si>
  <si>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</si>
  <si>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</si>
  <si>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</si>
  <si>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</si>
  <si>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</si>
  <si>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</si>
  <si>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</si>
  <si>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</si>
  <si>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</si>
  <si>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</si>
  <si>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</si>
  <si>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</si>
  <si>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</si>
  <si>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</si>
  <si>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</si>
  <si>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</si>
  <si>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</si>
  <si>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</si>
  <si>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</si>
  <si>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</si>
  <si>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</si>
  <si>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</si>
  <si>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</si>
  <si>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</si>
  <si>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</si>
  <si>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島根県出雲市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</si>
  <si>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</si>
  <si>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</si>
  <si>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</si>
  <si>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</si>
  <si>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</si>
  <si>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</si>
  <si>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</si>
  <si>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</si>
  <si>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</si>
  <si>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</si>
  <si>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</si>
  <si>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</si>
  <si>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</si>
  <si>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</si>
  <si>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</si>
  <si>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</si>
  <si>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</si>
  <si>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</si>
  <si>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</si>
  <si>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</si>
  <si>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t>
    <phoneticPr fontId="5"/>
  </si>
  <si>
    <t>ご縁ネット事業</t>
    <phoneticPr fontId="5"/>
  </si>
  <si>
    <t>住宅新築資金等貸付事業</t>
    <phoneticPr fontId="5"/>
  </si>
  <si>
    <t>高野令一育英奨学事業</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</si>
  <si>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</si>
  <si>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</si>
  <si>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</si>
  <si>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</si>
  <si>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</si>
  <si>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</si>
  <si>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</si>
  <si>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</si>
  <si>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</si>
  <si>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</si>
  <si>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</si>
  <si>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</si>
  <si>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</si>
  <si>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</si>
  <si>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国民健康保険橋波診療所事業</t>
    <phoneticPr fontId="5"/>
  </si>
  <si>
    <t>介護保険事業</t>
    <phoneticPr fontId="5"/>
  </si>
  <si>
    <t>後期高齢者医療事業</t>
    <phoneticPr fontId="5"/>
  </si>
  <si>
    <t>水道事業</t>
    <phoneticPr fontId="5"/>
  </si>
  <si>
    <t>法適用企業</t>
    <phoneticPr fontId="5"/>
  </si>
  <si>
    <t>病院事業</t>
    <phoneticPr fontId="5"/>
  </si>
  <si>
    <t>簡易水道事業</t>
    <phoneticPr fontId="5"/>
  </si>
  <si>
    <t>法非適用企業</t>
    <phoneticPr fontId="5"/>
  </si>
  <si>
    <t>下水道事業</t>
    <phoneticPr fontId="5"/>
  </si>
  <si>
    <t>農業・漁業集落排水事業</t>
    <phoneticPr fontId="5"/>
  </si>
  <si>
    <t>浄化槽設置事業</t>
    <phoneticPr fontId="5"/>
  </si>
  <si>
    <t>風力発電事業</t>
    <phoneticPr fontId="5"/>
  </si>
  <si>
    <t>廃棄物発電事業</t>
    <phoneticPr fontId="5"/>
  </si>
  <si>
    <t>企業用地造成事業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</si>
  <si>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</si>
  <si>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</si>
  <si>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</si>
  <si>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</si>
  <si>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</si>
  <si>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</si>
  <si>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</si>
  <si>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</si>
  <si>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</si>
  <si>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</si>
  <si>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</si>
  <si>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</si>
  <si>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</si>
  <si>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</si>
  <si>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</si>
  <si>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</si>
  <si>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</si>
  <si>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</si>
  <si>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</si>
  <si>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</si>
  <si>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</si>
  <si>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</si>
  <si>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</si>
  <si>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</si>
  <si>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</si>
  <si>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</si>
  <si>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</si>
  <si>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</si>
  <si>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</si>
  <si>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</si>
  <si>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</si>
  <si>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</si>
  <si>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</si>
  <si>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</si>
  <si>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</si>
  <si>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</si>
  <si>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</si>
  <si>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</si>
  <si>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</si>
  <si>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</si>
  <si>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</si>
  <si>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</si>
  <si>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</si>
  <si>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</si>
  <si>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</si>
  <si>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</si>
  <si>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</si>
  <si>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</si>
  <si>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</si>
  <si>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</si>
  <si>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</si>
  <si>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</si>
  <si>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</si>
  <si>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</si>
  <si>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</si>
  <si>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</si>
  <si>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</si>
  <si>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</si>
  <si>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</si>
  <si>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</si>
  <si>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</si>
  <si>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</si>
  <si>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</si>
  <si>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</si>
  <si>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</si>
  <si>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</si>
  <si>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</si>
  <si>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</si>
  <si>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</si>
  <si>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</si>
  <si>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</si>
  <si>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</si>
  <si>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</si>
  <si>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</si>
  <si>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</si>
  <si>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</si>
  <si>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</si>
  <si>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</si>
  <si>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</si>
  <si>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</si>
  <si>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</si>
  <si>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</si>
  <si>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</si>
  <si>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</si>
  <si>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</si>
  <si>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</si>
  <si>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</si>
  <si>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</si>
  <si>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</si>
  <si>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</si>
  <si>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</si>
  <si>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</si>
  <si>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</si>
  <si>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</si>
  <si>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</si>
  <si>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</si>
  <si>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</si>
  <si>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</si>
  <si>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</si>
  <si>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</si>
  <si>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</si>
  <si>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</si>
  <si>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</si>
  <si>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</si>
  <si>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</si>
  <si>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</si>
  <si>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</si>
  <si>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</si>
  <si>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</si>
  <si>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</si>
  <si>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</si>
  <si>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</si>
  <si>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</si>
  <si>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</si>
  <si>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</si>
  <si>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</si>
  <si>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</si>
  <si>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</si>
  <si>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</si>
  <si>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</si>
  <si>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</si>
  <si>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</si>
  <si>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</si>
  <si>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</si>
  <si>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</si>
  <si>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</si>
  <si>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</si>
  <si>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</si>
  <si>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</si>
  <si>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</si>
  <si>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</si>
  <si>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</si>
  <si>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</si>
  <si>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水道事業</t>
  </si>
  <si>
    <t>一般会計</t>
  </si>
  <si>
    <t>病院事業</t>
  </si>
  <si>
    <t>国民健康保険事業</t>
  </si>
  <si>
    <t>介護保険事業</t>
  </si>
  <si>
    <t>後期高齢者医療事業</t>
  </si>
  <si>
    <t>診療所事業</t>
  </si>
  <si>
    <t>簡易水道事業</t>
  </si>
  <si>
    <t>その他会計（赤字）</t>
  </si>
  <si>
    <t>その他会計（黒字）</t>
  </si>
  <si>
    <t>○</t>
  </si>
  <si>
    <t>出雲市芸術文化振興財団</t>
    <rPh sb="0" eb="3">
      <t>イズモシ</t>
    </rPh>
    <rPh sb="3" eb="5">
      <t>ゲイジュツ</t>
    </rPh>
    <rPh sb="5" eb="7">
      <t>ブンカ</t>
    </rPh>
    <rPh sb="7" eb="9">
      <t>シンコウ</t>
    </rPh>
    <rPh sb="9" eb="11">
      <t>ザイダン</t>
    </rPh>
    <phoneticPr fontId="2"/>
  </si>
  <si>
    <t>出雲ターミナル</t>
    <rPh sb="0" eb="2">
      <t>イズモ</t>
    </rPh>
    <phoneticPr fontId="2"/>
  </si>
  <si>
    <t>出雲市土地開発公社</t>
    <rPh sb="0" eb="3">
      <t>イズモシ</t>
    </rPh>
    <rPh sb="3" eb="5">
      <t>トチ</t>
    </rPh>
    <rPh sb="5" eb="7">
      <t>カイハツ</t>
    </rPh>
    <rPh sb="7" eb="9">
      <t>コウシャ</t>
    </rPh>
    <phoneticPr fontId="2"/>
  </si>
  <si>
    <t>フロンティアいずも</t>
  </si>
  <si>
    <t>出雲市土地公社</t>
    <rPh sb="0" eb="3">
      <t>イズモシ</t>
    </rPh>
    <rPh sb="3" eb="5">
      <t>トチ</t>
    </rPh>
    <rPh sb="5" eb="7">
      <t>コウシャ</t>
    </rPh>
    <phoneticPr fontId="2"/>
  </si>
  <si>
    <t>すばる企画</t>
    <rPh sb="3" eb="5">
      <t>キカク</t>
    </rPh>
    <phoneticPr fontId="2"/>
  </si>
  <si>
    <t>エコプラント佐田</t>
    <rPh sb="6" eb="8">
      <t>サダ</t>
    </rPh>
    <phoneticPr fontId="2"/>
  </si>
  <si>
    <t>多伎振興</t>
    <rPh sb="0" eb="2">
      <t>タキ</t>
    </rPh>
    <rPh sb="2" eb="4">
      <t>シンコウ</t>
    </rPh>
    <phoneticPr fontId="2"/>
  </si>
  <si>
    <t>カリス湖陵</t>
    <rPh sb="3" eb="5">
      <t>コリョウ</t>
    </rPh>
    <phoneticPr fontId="2"/>
  </si>
  <si>
    <t>斐川町農業公社</t>
    <rPh sb="0" eb="3">
      <t>ヒカワチョウ</t>
    </rPh>
    <rPh sb="3" eb="5">
      <t>ノウギョウ</t>
    </rPh>
    <rPh sb="5" eb="7">
      <t>コウシャ</t>
    </rPh>
    <phoneticPr fontId="2"/>
  </si>
  <si>
    <t>グリーンサポート斐川</t>
    <rPh sb="8" eb="10">
      <t>ヒカワ</t>
    </rPh>
    <phoneticPr fontId="2"/>
  </si>
  <si>
    <t>斐川宍道水道企業団（工業用水事業会計）</t>
  </si>
  <si>
    <t>島根県市町村総合事務組合</t>
  </si>
  <si>
    <t>島根県後期高齢者医療広域連合（普通会計）</t>
  </si>
  <si>
    <t>島根県後期高齢者医療広域連合（特別会計）</t>
  </si>
  <si>
    <t>斐川宍道水道企業団（上水道会計）</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</si>
  <si>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</si>
  <si>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</si>
  <si>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</si>
  <si>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</si>
  <si>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</si>
  <si>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</si>
  <si>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</si>
  <si>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</si>
  <si>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</si>
  <si>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</si>
  <si>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</si>
  <si>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</si>
  <si>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</si>
  <si>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合併前後に社会基盤整備を積極的に実施した結果、地方債残高が増加し、併せて同理由により公営企業への繰出しも増加したため、ふたつの比率とも類似団体と比較して高い水準にある。
いずれも改善傾向にあるものの依然として高い水準にあり、平成27年度の出雲市財政計画において策定した、平成37年度に実質公債費比率を15％未満、将来負担比率を150％未満とする方針
に則り、市債の繰上償還や新規発行債の抑制に継続的に取り組むことより公債費の適正化を図る。</t>
    <rPh sb="131" eb="133">
      <t>サクテイ</t>
    </rPh>
    <rPh sb="177" eb="178">
      <t>ノット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</si>
</sst>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38606</c:v>
                </c:pt>
                <c:pt idx="1">
                  <c:v>39425</c:v>
                </c:pt>
                <c:pt idx="2">
                  <c:v>43141</c:v>
                </c:pt>
                <c:pt idx="3">
                  <c:v>45117</c:v>
                </c:pt>
                <c:pt idx="4">
                  <c:v>43532</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64461</c:v>
                </c:pt>
                <c:pt idx="1">
                  <c:v>66770</c:v>
                </c:pt>
                <c:pt idx="2">
                  <c:v>47721</c:v>
                </c:pt>
                <c:pt idx="3">
                  <c:v>46293</c:v>
                </c:pt>
                <c:pt idx="4">
                  <c:v>52155</c:v>
                </c:pt>
              </c:numCache>
            </c:numRef>
          </c:val>
          <c:smooth val="0"/>
        </c:ser>
        <c:dLbls>
          <c:showLegendKey val="0"/>
          <c:showVal val="0"/>
          <c:showCatName val="0"/>
          <c:showSerName val="0"/>
          <c:showPercent val="0"/>
          <c:showBubbleSize val="0"/>
        </c:dLbls>
        <c:marker val="1"/>
        <c:smooth val="0"/>
        <c:axId val="129088896"/>
        <c:axId val="131950080"/>
      </c:lineChart>
      <c:catAx>
        <c:axId val="129088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950080"/>
        <c:crosses val="autoZero"/>
        <c:auto val="1"/>
        <c:lblAlgn val="ctr"/>
        <c:lblOffset val="100"/>
        <c:tickLblSkip val="1"/>
        <c:tickMarkSkip val="1"/>
        <c:noMultiLvlLbl val="0"/>
      </c:catAx>
      <c:valAx>
        <c:axId val="1319500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29088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2.2599999999999998</c:v>
                </c:pt>
                <c:pt idx="1">
                  <c:v>3.34</c:v>
                </c:pt>
                <c:pt idx="2">
                  <c:v>2.2000000000000002</c:v>
                </c:pt>
                <c:pt idx="3">
                  <c:v>3.29</c:v>
                </c:pt>
                <c:pt idx="4">
                  <c:v>2.06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5.92</c:v>
                </c:pt>
                <c:pt idx="1">
                  <c:v>6.05</c:v>
                </c:pt>
                <c:pt idx="2">
                  <c:v>8.06</c:v>
                </c:pt>
                <c:pt idx="3">
                  <c:v>8.17</c:v>
                </c:pt>
                <c:pt idx="4">
                  <c:v>8.17</c:v>
                </c:pt>
              </c:numCache>
            </c:numRef>
          </c:val>
        </c:ser>
        <c:dLbls>
          <c:showLegendKey val="0"/>
          <c:showVal val="0"/>
          <c:showCatName val="0"/>
          <c:showSerName val="0"/>
          <c:showPercent val="0"/>
          <c:showBubbleSize val="0"/>
        </c:dLbls>
        <c:gapWidth val="250"/>
        <c:overlap val="100"/>
        <c:axId val="134627712"/>
        <c:axId val="134629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2.57</c:v>
                </c:pt>
                <c:pt idx="1">
                  <c:v>3.1</c:v>
                </c:pt>
                <c:pt idx="2">
                  <c:v>1.99</c:v>
                </c:pt>
                <c:pt idx="3">
                  <c:v>2.7</c:v>
                </c:pt>
                <c:pt idx="4">
                  <c:v>0.47</c:v>
                </c:pt>
              </c:numCache>
            </c:numRef>
          </c:val>
          <c:smooth val="0"/>
        </c:ser>
        <c:dLbls>
          <c:showLegendKey val="0"/>
          <c:showVal val="0"/>
          <c:showCatName val="0"/>
          <c:showSerName val="0"/>
          <c:showPercent val="0"/>
          <c:showBubbleSize val="0"/>
        </c:dLbls>
        <c:marker val="1"/>
        <c:smooth val="0"/>
        <c:axId val="134627712"/>
        <c:axId val="134629632"/>
      </c:lineChart>
      <c:catAx>
        <c:axId val="134627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4629632"/>
        <c:crosses val="autoZero"/>
        <c:auto val="1"/>
        <c:lblAlgn val="ctr"/>
        <c:lblOffset val="100"/>
        <c:tickLblSkip val="1"/>
        <c:tickMarkSkip val="1"/>
        <c:noMultiLvlLbl val="0"/>
      </c:catAx>
      <c:valAx>
        <c:axId val="134629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6277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0.01</c:v>
                </c:pt>
                <c:pt idx="2">
                  <c:v>#N/A</c:v>
                </c:pt>
                <c:pt idx="3">
                  <c:v>0.04</c:v>
                </c:pt>
                <c:pt idx="4">
                  <c:v>#N/A</c:v>
                </c:pt>
                <c:pt idx="5">
                  <c:v>0.01</c:v>
                </c:pt>
                <c:pt idx="6">
                  <c:v>#N/A</c:v>
                </c:pt>
                <c:pt idx="7">
                  <c:v>0.04</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簡易水道事業</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0.04</c:v>
                </c:pt>
                <c:pt idx="6">
                  <c:v>#N/A</c:v>
                </c:pt>
                <c:pt idx="7">
                  <c:v>0.03</c:v>
                </c:pt>
                <c:pt idx="8">
                  <c:v>#N/A</c:v>
                </c:pt>
                <c:pt idx="9">
                  <c:v>0</c:v>
                </c:pt>
              </c:numCache>
            </c:numRef>
          </c:val>
        </c:ser>
        <c:ser>
          <c:idx val="3"/>
          <c:order val="3"/>
          <c:tx>
            <c:strRef>
              <c:f>データシート!$A$30</c:f>
              <c:strCache>
                <c:ptCount val="1"/>
                <c:pt idx="0">
                  <c:v>診療所事業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0.02</c:v>
                </c:pt>
                <c:pt idx="2">
                  <c:v>#N/A</c:v>
                </c:pt>
                <c:pt idx="3">
                  <c:v>0.02</c:v>
                </c:pt>
                <c:pt idx="4">
                  <c:v>#N/A</c:v>
                </c:pt>
                <c:pt idx="5">
                  <c:v>0.02</c:v>
                </c:pt>
                <c:pt idx="6">
                  <c:v>#N/A</c:v>
                </c:pt>
                <c:pt idx="7">
                  <c:v>0.04</c:v>
                </c:pt>
                <c:pt idx="8">
                  <c:v>#N/A</c:v>
                </c:pt>
                <c:pt idx="9">
                  <c:v>0</c:v>
                </c:pt>
              </c:numCache>
            </c:numRef>
          </c:val>
        </c:ser>
        <c:ser>
          <c:idx val="4"/>
          <c:order val="4"/>
          <c:tx>
            <c:strRef>
              <c:f>データシート!$A$31</c:f>
              <c:strCache>
                <c:ptCount val="1"/>
                <c:pt idx="0">
                  <c:v>後期高齢者医療事業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0.08</c:v>
                </c:pt>
                <c:pt idx="4">
                  <c:v>#N/A</c:v>
                </c:pt>
                <c:pt idx="5">
                  <c:v>7.0000000000000007E-2</c:v>
                </c:pt>
                <c:pt idx="6">
                  <c:v>#N/A</c:v>
                </c:pt>
                <c:pt idx="7">
                  <c:v>0.08</c:v>
                </c:pt>
                <c:pt idx="8">
                  <c:v>#N/A</c:v>
                </c:pt>
                <c:pt idx="9">
                  <c:v>0.08</c:v>
                </c:pt>
              </c:numCache>
            </c:numRef>
          </c:val>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0.01</c:v>
                </c:pt>
                <c:pt idx="2">
                  <c:v>#N/A</c:v>
                </c:pt>
                <c:pt idx="3">
                  <c:v>0.41</c:v>
                </c:pt>
                <c:pt idx="4">
                  <c:v>#N/A</c:v>
                </c:pt>
                <c:pt idx="5">
                  <c:v>0.02</c:v>
                </c:pt>
                <c:pt idx="6">
                  <c:v>#N/A</c:v>
                </c:pt>
                <c:pt idx="7">
                  <c:v>0.03</c:v>
                </c:pt>
                <c:pt idx="8">
                  <c:v>#N/A</c:v>
                </c:pt>
                <c:pt idx="9">
                  <c:v>0.45</c:v>
                </c:pt>
              </c:numCache>
            </c:numRef>
          </c:val>
        </c:ser>
        <c:ser>
          <c:idx val="6"/>
          <c:order val="6"/>
          <c:tx>
            <c:strRef>
              <c:f>データシート!$A$33</c:f>
              <c:strCache>
                <c:ptCount val="1"/>
                <c:pt idx="0">
                  <c:v>国民健康保険事業</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2.29</c:v>
                </c:pt>
                <c:pt idx="2">
                  <c:v>#N/A</c:v>
                </c:pt>
                <c:pt idx="3">
                  <c:v>0.94</c:v>
                </c:pt>
                <c:pt idx="4">
                  <c:v>#N/A</c:v>
                </c:pt>
                <c:pt idx="5">
                  <c:v>0.93</c:v>
                </c:pt>
                <c:pt idx="6">
                  <c:v>#N/A</c:v>
                </c:pt>
                <c:pt idx="7">
                  <c:v>0.6</c:v>
                </c:pt>
                <c:pt idx="8">
                  <c:v>#N/A</c:v>
                </c:pt>
                <c:pt idx="9">
                  <c:v>0.78</c:v>
                </c:pt>
              </c:numCache>
            </c:numRef>
          </c:val>
        </c:ser>
        <c:ser>
          <c:idx val="7"/>
          <c:order val="7"/>
          <c:tx>
            <c:strRef>
              <c:f>データシート!$A$34</c:f>
              <c:strCache>
                <c:ptCount val="1"/>
                <c:pt idx="0">
                  <c:v>病院事業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1.88</c:v>
                </c:pt>
                <c:pt idx="2">
                  <c:v>#N/A</c:v>
                </c:pt>
                <c:pt idx="3">
                  <c:v>1.65</c:v>
                </c:pt>
                <c:pt idx="4">
                  <c:v>#N/A</c:v>
                </c:pt>
                <c:pt idx="5">
                  <c:v>1.57</c:v>
                </c:pt>
                <c:pt idx="6">
                  <c:v>#N/A</c:v>
                </c:pt>
                <c:pt idx="7">
                  <c:v>1.69</c:v>
                </c:pt>
                <c:pt idx="8">
                  <c:v>#N/A</c:v>
                </c:pt>
                <c:pt idx="9">
                  <c:v>1.6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2.2200000000000002</c:v>
                </c:pt>
                <c:pt idx="2">
                  <c:v>#N/A</c:v>
                </c:pt>
                <c:pt idx="3">
                  <c:v>3.31</c:v>
                </c:pt>
                <c:pt idx="4">
                  <c:v>#N/A</c:v>
                </c:pt>
                <c:pt idx="5">
                  <c:v>2.17</c:v>
                </c:pt>
                <c:pt idx="6">
                  <c:v>#N/A</c:v>
                </c:pt>
                <c:pt idx="7">
                  <c:v>3.24</c:v>
                </c:pt>
                <c:pt idx="8">
                  <c:v>#N/A</c:v>
                </c:pt>
                <c:pt idx="9">
                  <c:v>2.04</c:v>
                </c:pt>
              </c:numCache>
            </c:numRef>
          </c:val>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2.33</c:v>
                </c:pt>
                <c:pt idx="2">
                  <c:v>#N/A</c:v>
                </c:pt>
                <c:pt idx="3">
                  <c:v>2.11</c:v>
                </c:pt>
                <c:pt idx="4">
                  <c:v>#N/A</c:v>
                </c:pt>
                <c:pt idx="5">
                  <c:v>3.32</c:v>
                </c:pt>
                <c:pt idx="6">
                  <c:v>#N/A</c:v>
                </c:pt>
                <c:pt idx="7">
                  <c:v>3.1</c:v>
                </c:pt>
                <c:pt idx="8">
                  <c:v>#N/A</c:v>
                </c:pt>
                <c:pt idx="9">
                  <c:v>4.2699999999999996</c:v>
                </c:pt>
              </c:numCache>
            </c:numRef>
          </c:val>
        </c:ser>
        <c:dLbls>
          <c:showLegendKey val="0"/>
          <c:showVal val="0"/>
          <c:showCatName val="0"/>
          <c:showSerName val="0"/>
          <c:showPercent val="0"/>
          <c:showBubbleSize val="0"/>
        </c:dLbls>
        <c:gapWidth val="150"/>
        <c:overlap val="100"/>
        <c:axId val="145049472"/>
        <c:axId val="145051008"/>
      </c:barChart>
      <c:catAx>
        <c:axId val="1450494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5051008"/>
        <c:crosses val="autoZero"/>
        <c:auto val="1"/>
        <c:lblAlgn val="ctr"/>
        <c:lblOffset val="100"/>
        <c:tickLblSkip val="1"/>
        <c:tickMarkSkip val="1"/>
        <c:noMultiLvlLbl val="0"/>
      </c:catAx>
      <c:valAx>
        <c:axId val="14505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50494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11477</c:v>
                </c:pt>
                <c:pt idx="5">
                  <c:v>11421</c:v>
                </c:pt>
                <c:pt idx="8">
                  <c:v>11706</c:v>
                </c:pt>
                <c:pt idx="11">
                  <c:v>11962</c:v>
                </c:pt>
                <c:pt idx="14">
                  <c:v>11704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327</c:v>
                </c:pt>
                <c:pt idx="3">
                  <c:v>619</c:v>
                </c:pt>
                <c:pt idx="6">
                  <c:v>533</c:v>
                </c:pt>
                <c:pt idx="9">
                  <c:v>517</c:v>
                </c:pt>
                <c:pt idx="12">
                  <c:v>471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19</c:v>
                </c:pt>
                <c:pt idx="3">
                  <c:v>21</c:v>
                </c:pt>
                <c:pt idx="6">
                  <c:v>22</c:v>
                </c:pt>
                <c:pt idx="9">
                  <c:v>24</c:v>
                </c:pt>
                <c:pt idx="12">
                  <c:v>22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3982</c:v>
                </c:pt>
                <c:pt idx="3">
                  <c:v>3506</c:v>
                </c:pt>
                <c:pt idx="6">
                  <c:v>3528</c:v>
                </c:pt>
                <c:pt idx="9">
                  <c:v>3574</c:v>
                </c:pt>
                <c:pt idx="12">
                  <c:v>3540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14763</c:v>
                </c:pt>
                <c:pt idx="3">
                  <c:v>14806</c:v>
                </c:pt>
                <c:pt idx="6">
                  <c:v>14761</c:v>
                </c:pt>
                <c:pt idx="9">
                  <c:v>14455</c:v>
                </c:pt>
                <c:pt idx="12">
                  <c:v>13742</c:v>
                </c:pt>
              </c:numCache>
            </c:numRef>
          </c:val>
        </c:ser>
        <c:dLbls>
          <c:showLegendKey val="0"/>
          <c:showVal val="0"/>
          <c:showCatName val="0"/>
          <c:showSerName val="0"/>
          <c:showPercent val="0"/>
          <c:showBubbleSize val="0"/>
        </c:dLbls>
        <c:gapWidth val="100"/>
        <c:overlap val="100"/>
        <c:axId val="128591744"/>
        <c:axId val="1285939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7614</c:v>
                </c:pt>
                <c:pt idx="2">
                  <c:v>#N/A</c:v>
                </c:pt>
                <c:pt idx="3">
                  <c:v>#N/A</c:v>
                </c:pt>
                <c:pt idx="4">
                  <c:v>7531</c:v>
                </c:pt>
                <c:pt idx="5">
                  <c:v>#N/A</c:v>
                </c:pt>
                <c:pt idx="6">
                  <c:v>#N/A</c:v>
                </c:pt>
                <c:pt idx="7">
                  <c:v>7138</c:v>
                </c:pt>
                <c:pt idx="8">
                  <c:v>#N/A</c:v>
                </c:pt>
                <c:pt idx="9">
                  <c:v>#N/A</c:v>
                </c:pt>
                <c:pt idx="10">
                  <c:v>6608</c:v>
                </c:pt>
                <c:pt idx="11">
                  <c:v>#N/A</c:v>
                </c:pt>
                <c:pt idx="12">
                  <c:v>#N/A</c:v>
                </c:pt>
                <c:pt idx="13">
                  <c:v>6071</c:v>
                </c:pt>
                <c:pt idx="14">
                  <c:v>#N/A</c:v>
                </c:pt>
              </c:numCache>
            </c:numRef>
          </c:val>
          <c:smooth val="0"/>
        </c:ser>
        <c:dLbls>
          <c:showLegendKey val="0"/>
          <c:showVal val="0"/>
          <c:showCatName val="0"/>
          <c:showSerName val="0"/>
          <c:showPercent val="0"/>
          <c:showBubbleSize val="0"/>
        </c:dLbls>
        <c:marker val="1"/>
        <c:smooth val="0"/>
        <c:axId val="128591744"/>
        <c:axId val="128593920"/>
      </c:lineChart>
      <c:catAx>
        <c:axId val="1285917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8593920"/>
        <c:crosses val="autoZero"/>
        <c:auto val="1"/>
        <c:lblAlgn val="ctr"/>
        <c:lblOffset val="100"/>
        <c:tickLblSkip val="1"/>
        <c:tickMarkSkip val="1"/>
        <c:noMultiLvlLbl val="0"/>
      </c:catAx>
      <c:valAx>
        <c:axId val="1285939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85917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123389</c:v>
                </c:pt>
                <c:pt idx="5">
                  <c:v>125110</c:v>
                </c:pt>
                <c:pt idx="8">
                  <c:v>121742</c:v>
                </c:pt>
                <c:pt idx="11">
                  <c:v>117631</c:v>
                </c:pt>
                <c:pt idx="14">
                  <c:v>114013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5777</c:v>
                </c:pt>
                <c:pt idx="5">
                  <c:v>6476</c:v>
                </c:pt>
                <c:pt idx="8">
                  <c:v>5599</c:v>
                </c:pt>
                <c:pt idx="11">
                  <c:v>4839</c:v>
                </c:pt>
                <c:pt idx="14">
                  <c:v>4387</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6859</c:v>
                </c:pt>
                <c:pt idx="5">
                  <c:v>5977</c:v>
                </c:pt>
                <c:pt idx="8">
                  <c:v>6712</c:v>
                </c:pt>
                <c:pt idx="11">
                  <c:v>7220</c:v>
                </c:pt>
                <c:pt idx="14">
                  <c:v>8387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24</c:v>
                </c:pt>
                <c:pt idx="3">
                  <c:v>21</c:v>
                </c:pt>
                <c:pt idx="6">
                  <c:v>18</c:v>
                </c:pt>
                <c:pt idx="9">
                  <c:v>15</c:v>
                </c:pt>
                <c:pt idx="12">
                  <c:v>13</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10147</c:v>
                </c:pt>
                <c:pt idx="3">
                  <c:v>9911</c:v>
                </c:pt>
                <c:pt idx="6">
                  <c:v>9499</c:v>
                </c:pt>
                <c:pt idx="9">
                  <c:v>9424</c:v>
                </c:pt>
                <c:pt idx="12">
                  <c:v>8547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68</c:v>
                </c:pt>
                <c:pt idx="3">
                  <c:v>136</c:v>
                </c:pt>
                <c:pt idx="6">
                  <c:v>297</c:v>
                </c:pt>
                <c:pt idx="9">
                  <c:v>340</c:v>
                </c:pt>
                <c:pt idx="12">
                  <c:v>352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72639</c:v>
                </c:pt>
                <c:pt idx="3">
                  <c:v>72682</c:v>
                </c:pt>
                <c:pt idx="6">
                  <c:v>71241</c:v>
                </c:pt>
                <c:pt idx="9">
                  <c:v>69967</c:v>
                </c:pt>
                <c:pt idx="12">
                  <c:v>68271</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3597</c:v>
                </c:pt>
                <c:pt idx="3">
                  <c:v>3067</c:v>
                </c:pt>
                <c:pt idx="6">
                  <c:v>2604</c:v>
                </c:pt>
                <c:pt idx="9">
                  <c:v>1721</c:v>
                </c:pt>
                <c:pt idx="12">
                  <c:v>1274</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137003</c:v>
                </c:pt>
                <c:pt idx="3">
                  <c:v>133107</c:v>
                </c:pt>
                <c:pt idx="6">
                  <c:v>126036</c:v>
                </c:pt>
                <c:pt idx="9">
                  <c:v>118879</c:v>
                </c:pt>
                <c:pt idx="12">
                  <c:v>112640</c:v>
                </c:pt>
              </c:numCache>
            </c:numRef>
          </c:val>
        </c:ser>
        <c:dLbls>
          <c:showLegendKey val="0"/>
          <c:showVal val="0"/>
          <c:showCatName val="0"/>
          <c:showSerName val="0"/>
          <c:showPercent val="0"/>
          <c:showBubbleSize val="0"/>
        </c:dLbls>
        <c:gapWidth val="100"/>
        <c:overlap val="100"/>
        <c:axId val="144975360"/>
        <c:axId val="1449772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87452</c:v>
                </c:pt>
                <c:pt idx="2">
                  <c:v>#N/A</c:v>
                </c:pt>
                <c:pt idx="3">
                  <c:v>#N/A</c:v>
                </c:pt>
                <c:pt idx="4">
                  <c:v>81362</c:v>
                </c:pt>
                <c:pt idx="5">
                  <c:v>#N/A</c:v>
                </c:pt>
                <c:pt idx="6">
                  <c:v>#N/A</c:v>
                </c:pt>
                <c:pt idx="7">
                  <c:v>75642</c:v>
                </c:pt>
                <c:pt idx="8">
                  <c:v>#N/A</c:v>
                </c:pt>
                <c:pt idx="9">
                  <c:v>#N/A</c:v>
                </c:pt>
                <c:pt idx="10">
                  <c:v>70657</c:v>
                </c:pt>
                <c:pt idx="11">
                  <c:v>#N/A</c:v>
                </c:pt>
                <c:pt idx="12">
                  <c:v>#N/A</c:v>
                </c:pt>
                <c:pt idx="13">
                  <c:v>64310</c:v>
                </c:pt>
                <c:pt idx="14">
                  <c:v>#N/A</c:v>
                </c:pt>
              </c:numCache>
            </c:numRef>
          </c:val>
          <c:smooth val="0"/>
        </c:ser>
        <c:dLbls>
          <c:showLegendKey val="0"/>
          <c:showVal val="0"/>
          <c:showCatName val="0"/>
          <c:showSerName val="0"/>
          <c:showPercent val="0"/>
          <c:showBubbleSize val="0"/>
        </c:dLbls>
        <c:marker val="1"/>
        <c:smooth val="0"/>
        <c:axId val="144975360"/>
        <c:axId val="144977280"/>
      </c:lineChart>
      <c:catAx>
        <c:axId val="14497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44977280"/>
        <c:crosses val="autoZero"/>
        <c:auto val="1"/>
        <c:lblAlgn val="ctr"/>
        <c:lblOffset val="100"/>
        <c:tickLblSkip val="1"/>
        <c:tickMarkSkip val="1"/>
        <c:noMultiLvlLbl val="0"/>
      </c:catAx>
      <c:valAx>
        <c:axId val="1449772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497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{EC868D7C-7591-427B-AE4E-2C65A73B45B4}</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{E756555C-C5F2-44DD-BADE-333E942238D6}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{17E8BF21-FA83-4C27-A6B1-AA7A52700728}</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{750547C9-2CF1-48CC-9EE1-2AE91D7407D3}</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{68131DA4-72FB-4629-A45E-2DA5EA3ECA66}</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{AFD0114B-8BCF-402A-AA9F-748A20B855AF}</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{AE6FDFDA-CC21-421C-9C73-AD21C27251E6}</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{49256BCB-EE8F-466A-AB37-EA6E0C0165BF}</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{72642856-0B22-44A5-96D9-5E8E084758D8}</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{A1F60B51-C9DF-4A5B-9C05-02AE68CEA6CE}</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ser>
        <c:dLbls>
          <c:showLegendKey val="0"/>
          <c:showVal val="0"/>
          <c:showCatName val="0"/>
          <c:showSerName val="0"/>
          <c:showPercent val="0"/>
          <c:showBubbleSize val="0"/>
        </c:dLbls>
        <c:axId val="145475456"/>
        <c:axId val="145768448"/>
      </c:scatterChart>
      <c:valAx>
        <c:axId val="1454754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768448"/>
        <c:crosses val="autoZero"/>
        <c:crossBetween val="midCat"/>
      </c:valAx>
      <c:valAx>
        <c:axId val="1457684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4754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710327419742847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{AD5DE9B1-4918-4EDB-8433-1F10C51389DF}</c15:txfldGUID>
                      <c15:f>公会計指標分析・財政指標組合せ分析表!$K$72</c15:f>
                      <c15:dlblFieldTableCache>
                        <c:ptCount val="1"/>
                        <c:pt idx="0">
                          <c:v>H23</c:v>
                        </c:pt>
                      </c15:dlblFieldTableCache>
                    </c15:dlblFTEntry>
                  </c15:dlblFieldTable>
                  <c15:showDataLabelsRange val="0"/>
                </c:ext>
              </c:extLst>
            </c:dLbl>
            <c:dLbl>
              <c:idx val="1"/>
              <c:layout>
                <c:manualLayout>
                  <c:x val="-3.6700597103884583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{91A100B3-0C4D-48FF-9367-1CB2AB90249B}</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{CC1D0407-C467-47AE-B33B-4D9CB8E2584B}</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{EB6093C2-A435-4870-849B-9A86BFC1B48D}</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{285959C0-7C37-486A-8557-FC97DE8A8683}</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21.4</c:v>
                </c:pt>
                <c:pt idx="1">
                  <c:v>21</c:v>
                </c:pt>
                <c:pt idx="2">
                  <c:v>20.3</c:v>
                </c:pt>
                <c:pt idx="3">
                  <c:v>19.5</c:v>
                </c:pt>
                <c:pt idx="4">
                  <c:v>18.2</c:v>
                </c:pt>
              </c:numCache>
            </c:numRef>
          </c:xVal>
          <c:yVal>
            <c:numRef>
              <c:f>公会計指標分析・財政指標組合せ分析表!$K$73:$O$73</c:f>
              <c:numCache>
                <c:formatCode>#,##0.0;"▲ "#,##0.0</c:formatCode>
                <c:ptCount val="5"/>
                <c:pt idx="0">
                  <c:v>237.7</c:v>
                </c:pt>
                <c:pt idx="1">
                  <c:v>224.2</c:v>
                </c:pt>
                <c:pt idx="2">
                  <c:v>206.6</c:v>
                </c:pt>
                <c:pt idx="3">
                  <c:v>196.9</c:v>
                </c:pt>
                <c:pt idx="4">
                  <c:v>176.9</c:v>
                </c:pt>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{914E84BE-645B-40A8-A3E2-FE83C12FDB9D}</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{3A4257C8-5CF0-49BA-8F0C-99A5A6C2BC0A}</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{6389D4A6-6F02-4045-9502-8E8037C0D34C}</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{B9220377-27C5-4C45-BD81-D14E323A5671}</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{4697E4FE-1EC7-403F-8AC0-D4A134FA3A94}</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7.6</c:v>
                </c:pt>
                <c:pt idx="1">
                  <c:v>6.8</c:v>
                </c:pt>
                <c:pt idx="2">
                  <c:v>5.9</c:v>
                </c:pt>
                <c:pt idx="3">
                  <c:v>5.2</c:v>
                </c:pt>
                <c:pt idx="4">
                  <c:v>4.0999999999999996</c:v>
                </c:pt>
              </c:numCache>
            </c:numRef>
          </c:xVal>
          <c:yVal>
            <c:numRef>
              <c:f>公会計指標分析・財政指標組合せ分析表!$K$77:$O$77</c:f>
              <c:numCache>
                <c:formatCode>#,##0.0;"▲ "#,##0.0</c:formatCode>
                <c:ptCount val="5"/>
                <c:pt idx="0">
                  <c:v>53.1</c:v>
                </c:pt>
                <c:pt idx="1">
                  <c:v>42</c:v>
                </c:pt>
                <c:pt idx="2">
                  <c:v>32.6</c:v>
                </c:pt>
                <c:pt idx="3">
                  <c:v>30.5</c:v>
                </c:pt>
                <c:pt idx="4">
                  <c:v>21.2</c:v>
                </c:pt>
              </c:numCache>
            </c:numRef>
          </c:yVal>
          <c:smooth val="0"/>
        </c:ser>
        <c:dLbls>
          <c:showLegendKey val="0"/>
          <c:showVal val="0"/>
          <c:showCatName val="0"/>
          <c:showSerName val="0"/>
          <c:showPercent val="0"/>
          <c:showBubbleSize val="0"/>
        </c:dLbls>
        <c:axId val="145810560"/>
        <c:axId val="145812480"/>
      </c:scatterChart>
      <c:valAx>
        <c:axId val="145810560"/>
        <c:scaling>
          <c:orientation val="minMax"/>
          <c:max val="23"/>
          <c:min val="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45812480"/>
        <c:crosses val="autoZero"/>
        <c:crossBetween val="midCat"/>
      </c:valAx>
      <c:valAx>
        <c:axId val="145812480"/>
        <c:scaling>
          <c:orientation val="minMax"/>
          <c:max val="2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45810560"/>
        <c:crosses val="autoZero"/>
        <c:crossBetween val="midCat"/>
        <c:majorUnit val="3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kumimoji="1" lang="ja-JP" altLang="en-US" sz="1400" b="0" i="0" baseline="0">
              <a:solidFill>
                <a:schemeClr val="dk1"/>
              </a:solidFill>
              <a:effectLst/>
              <a:latin typeface="ＭＳ ゴシック" pitchFamily="49" charset="-128"/>
              <a:ea typeface="ＭＳ ゴシック" pitchFamily="49" charset="-128"/>
              <a:cs typeface="+mn-cs"/>
            </a:rPr>
            <a:t> </a:t>
          </a:r>
          <a:r>
            <a:rPr lang="ja-JP" altLang="ja-JP" sz="1100" b="0" i="0" baseline="0">
              <a:solidFill>
                <a:schemeClr val="dk1"/>
              </a:solidFill>
              <a:effectLst/>
              <a:latin typeface="+mn-lt"/>
              <a:ea typeface="+mn-ea"/>
              <a:cs typeface="+mn-cs"/>
            </a:rPr>
            <a:t>過去の国の経済対策への積極的な対応により、普通建設事業に伴う元利償還金が大きな割合を占めている。</a:t>
          </a:r>
          <a:endParaRPr lang="ja-JP" altLang="ja-JP" sz="1400">
            <a:effectLst/>
          </a:endParaRPr>
        </a:p>
        <a:p>
          <a:pPr rtl="0"/>
          <a:r>
            <a:rPr lang="ja-JP" altLang="ja-JP" sz="1100" b="0" i="0" baseline="0">
              <a:solidFill>
                <a:schemeClr val="dk1"/>
              </a:solidFill>
              <a:effectLst/>
              <a:latin typeface="+mn-lt"/>
              <a:ea typeface="+mn-ea"/>
              <a:cs typeface="+mn-cs"/>
            </a:rPr>
            <a:t>　特に合併直前に各市町及び一部事務組合で、ごみ処理施設（地方債発行額</a:t>
          </a:r>
          <a:r>
            <a:rPr lang="en-US" altLang="ja-JP" sz="1100" b="0" i="0" baseline="0">
              <a:solidFill>
                <a:schemeClr val="dk1"/>
              </a:solidFill>
              <a:effectLst/>
              <a:latin typeface="+mn-lt"/>
              <a:ea typeface="+mn-ea"/>
              <a:cs typeface="+mn-cs"/>
            </a:rPr>
            <a:t>65</a:t>
          </a:r>
          <a:r>
            <a:rPr lang="ja-JP" altLang="ja-JP" sz="1100" b="0" i="0" baseline="0">
              <a:solidFill>
                <a:schemeClr val="dk1"/>
              </a:solidFill>
              <a:effectLst/>
              <a:latin typeface="+mn-lt"/>
              <a:ea typeface="+mn-ea"/>
              <a:cs typeface="+mn-cs"/>
            </a:rPr>
            <a:t>億円）、し尿処理施設（</a:t>
          </a:r>
          <a:r>
            <a:rPr lang="en-US" altLang="ja-JP" sz="1100" b="0" i="0" baseline="0">
              <a:solidFill>
                <a:schemeClr val="dk1"/>
              </a:solidFill>
              <a:effectLst/>
              <a:latin typeface="+mn-lt"/>
              <a:ea typeface="+mn-ea"/>
              <a:cs typeface="+mn-cs"/>
            </a:rPr>
            <a:t>37</a:t>
          </a:r>
          <a:r>
            <a:rPr lang="ja-JP" altLang="ja-JP" sz="1100" b="0" i="0" baseline="0">
              <a:solidFill>
                <a:schemeClr val="dk1"/>
              </a:solidFill>
              <a:effectLst/>
              <a:latin typeface="+mn-lt"/>
              <a:ea typeface="+mn-ea"/>
              <a:cs typeface="+mn-cs"/>
            </a:rPr>
            <a:t>億円）等生活基盤整備のための大型普通建設事業を相次いで進めており、また、合併後には、道路・街路事業を積極的に実施し、新庁舎（地方債発行額</a:t>
          </a:r>
          <a:r>
            <a:rPr lang="en-US" altLang="ja-JP" sz="1100" b="0" i="0" baseline="0">
              <a:solidFill>
                <a:schemeClr val="dk1"/>
              </a:solidFill>
              <a:effectLst/>
              <a:latin typeface="+mn-lt"/>
              <a:ea typeface="+mn-ea"/>
              <a:cs typeface="+mn-cs"/>
            </a:rPr>
            <a:t>76</a:t>
          </a:r>
          <a:r>
            <a:rPr lang="ja-JP" altLang="ja-JP" sz="1100" b="0" i="0" baseline="0">
              <a:solidFill>
                <a:schemeClr val="dk1"/>
              </a:solidFill>
              <a:effectLst/>
              <a:latin typeface="+mn-lt"/>
              <a:ea typeface="+mn-ea"/>
              <a:cs typeface="+mn-cs"/>
            </a:rPr>
            <a:t>億円）建設等の大型プロジェクトにも取り組んできたことが、元利償還金を増加させている要因である。</a:t>
          </a:r>
          <a:endParaRPr lang="ja-JP" altLang="ja-JP" sz="1400">
            <a:effectLst/>
          </a:endParaRPr>
        </a:p>
        <a:p>
          <a:pPr rtl="0"/>
          <a:r>
            <a:rPr lang="ja-JP" altLang="ja-JP" sz="1100" b="0" i="0" baseline="0">
              <a:solidFill>
                <a:schemeClr val="dk1"/>
              </a:solidFill>
              <a:effectLst/>
              <a:latin typeface="+mn-lt"/>
              <a:ea typeface="+mn-ea"/>
              <a:cs typeface="+mn-cs"/>
            </a:rPr>
            <a:t>　元利償還金は、前年度比で約</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億円の減となっており、今後も逓減する見込みであるが、実質公債費比率については依然として高水準で推移している。</a:t>
          </a:r>
          <a:endParaRPr lang="ja-JP" altLang="ja-JP" sz="1400">
            <a:effectLst/>
          </a:endParaRPr>
        </a:p>
        <a:p>
          <a:pPr rtl="0"/>
          <a:r>
            <a:rPr lang="ja-JP" altLang="ja-JP" sz="1100" b="0" i="0" baseline="0">
              <a:solidFill>
                <a:schemeClr val="dk1"/>
              </a:solidFill>
              <a:effectLst/>
              <a:latin typeface="+mn-lt"/>
              <a:ea typeface="+mn-ea"/>
              <a:cs typeface="+mn-cs"/>
            </a:rPr>
            <a:t>　引き続き、財政健全化に向け、事業の重要性・緊急性を考慮し歳出の抑制に努め、また、積極的な繰上償還を行い、公債費負担及び起債残高の減額を図る。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合併前後に発行した地方債発行額の現在高が将来負担比率の高止まりとなっている要因である。</a:t>
          </a:r>
          <a:endParaRPr lang="ja-JP" altLang="ja-JP" sz="1400">
            <a:effectLst/>
          </a:endParaRPr>
        </a:p>
        <a:p>
          <a:r>
            <a:rPr kumimoji="1" lang="ja-JP" altLang="ja-JP" sz="1100">
              <a:solidFill>
                <a:schemeClr val="dk1"/>
              </a:solidFill>
              <a:effectLst/>
              <a:latin typeface="+mn-lt"/>
              <a:ea typeface="+mn-ea"/>
              <a:cs typeface="+mn-cs"/>
            </a:rPr>
            <a:t>　地方債現在高については、約</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億円の繰上償還と起債発行の抑制により、前年度比で約</a:t>
          </a:r>
          <a:r>
            <a:rPr kumimoji="1" lang="en-US" altLang="ja-JP" sz="1100">
              <a:solidFill>
                <a:schemeClr val="dk1"/>
              </a:solidFill>
              <a:effectLst/>
              <a:latin typeface="+mn-lt"/>
              <a:ea typeface="+mn-ea"/>
              <a:cs typeface="+mn-cs"/>
            </a:rPr>
            <a:t>60</a:t>
          </a:r>
          <a:r>
            <a:rPr kumimoji="1" lang="ja-JP" altLang="ja-JP" sz="1100">
              <a:solidFill>
                <a:schemeClr val="dk1"/>
              </a:solidFill>
              <a:effectLst/>
              <a:latin typeface="+mn-lt"/>
              <a:ea typeface="+mn-ea"/>
              <a:cs typeface="+mn-cs"/>
            </a:rPr>
            <a:t>億円の減となったものの、実質公債費比率と同様、依然として高水準にあることから、引き続き計画的な繰上償還や新規発行債の抑制に努め、健全化判断比率の適正化を図る。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889000"/>
          <a:ext cx="1524000" cy="762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7" name="正方形/長方形 3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38" name="正方形/長方形 37"/>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39" name="正方形/長方形 3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0" name="テキスト ボックス 39"/>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1" name="正方形/長方形 40"/>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2" name="正方形/長方形 4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3" name="正方形/長方形 4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4" name="正方形/長方形 4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5" name="正方形/長方形 4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6" name="正方形/長方形 4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7" name="正方形/長方形 4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48" name="正方形/長方形 4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49" name="正方形/長方形 4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0" name="正方形/長方形 49"/>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1" name="正方形/長方形 5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2" name="テキスト ボックス 51"/>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3" name="正方形/長方形 5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4" name="正方形/長方形 5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5" name="正方形/長方形 5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6" name="正方形/長方形 55"/>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7" name="正方形/長方形 56"/>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58" name="テキスト ボックス 5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59" name="テキスト ボックス 5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前年比で</a:t>
          </a:r>
          <a:r>
            <a:rPr kumimoji="1" lang="en-US" altLang="ja-JP" sz="1100" baseline="0">
              <a:solidFill>
                <a:schemeClr val="dk1"/>
              </a:solidFill>
              <a:effectLst/>
              <a:latin typeface="+mn-lt"/>
              <a:ea typeface="+mn-ea"/>
              <a:cs typeface="+mn-cs"/>
            </a:rPr>
            <a:t>0.1</a:t>
          </a:r>
          <a:r>
            <a:rPr kumimoji="1" lang="ja-JP" altLang="ja-JP" sz="1100" baseline="0">
              <a:solidFill>
                <a:schemeClr val="dk1"/>
              </a:solidFill>
              <a:effectLst/>
              <a:latin typeface="+mn-lt"/>
              <a:ea typeface="+mn-ea"/>
              <a:cs typeface="+mn-cs"/>
            </a:rPr>
            <a:t>ポイント改善したものの、担税力に乏しい地域性などから、類似団体平均を下回る</a:t>
          </a:r>
          <a:r>
            <a:rPr kumimoji="1" lang="en-US" altLang="ja-JP" sz="1100" baseline="0">
              <a:solidFill>
                <a:schemeClr val="dk1"/>
              </a:solidFill>
              <a:effectLst/>
              <a:latin typeface="+mn-lt"/>
              <a:ea typeface="+mn-ea"/>
              <a:cs typeface="+mn-cs"/>
            </a:rPr>
            <a:t>0.51</a:t>
          </a:r>
          <a:r>
            <a:rPr kumimoji="1" lang="ja-JP" altLang="ja-JP" sz="1100" baseline="0">
              <a:solidFill>
                <a:schemeClr val="dk1"/>
              </a:solidFill>
              <a:effectLst/>
              <a:latin typeface="+mn-lt"/>
              <a:ea typeface="+mn-ea"/>
              <a:cs typeface="+mn-cs"/>
            </a:rPr>
            <a:t>となった。</a:t>
          </a:r>
          <a:endParaRPr lang="ja-JP" altLang="ja-JP" sz="1400">
            <a:effectLst/>
          </a:endParaRPr>
        </a:p>
        <a:p>
          <a:r>
            <a:rPr kumimoji="1" lang="ja-JP" altLang="ja-JP" sz="1100" baseline="0">
              <a:solidFill>
                <a:schemeClr val="dk1"/>
              </a:solidFill>
              <a:effectLst/>
              <a:latin typeface="+mn-lt"/>
              <a:ea typeface="+mn-ea"/>
              <a:cs typeface="+mn-cs"/>
            </a:rPr>
            <a:t>　引き続き、</a:t>
          </a:r>
          <a:r>
            <a:rPr lang="ja-JP" altLang="ja-JP" sz="1100" b="0">
              <a:solidFill>
                <a:schemeClr val="dk1"/>
              </a:solidFill>
              <a:effectLst/>
              <a:latin typeface="+mn-lt"/>
              <a:ea typeface="+mn-ea"/>
              <a:cs typeface="+mn-cs"/>
            </a:rPr>
            <a:t>地場企業への支援や企業誘致等による</a:t>
          </a:r>
          <a:r>
            <a:rPr kumimoji="1" lang="ja-JP" altLang="ja-JP" sz="1100" baseline="0">
              <a:solidFill>
                <a:schemeClr val="dk1"/>
              </a:solidFill>
              <a:effectLst/>
              <a:latin typeface="+mn-lt"/>
              <a:ea typeface="+mn-ea"/>
              <a:cs typeface="+mn-cs"/>
            </a:rPr>
            <a:t>雇用の創出など、税収を増やす取組を積極的に推進し、自主財源確保に努めるとともに、投資的経費を抑制するなど、歳出の見直しを行い経費の削減を図る。</a:t>
          </a: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44</xdr:row>
      <xdr:rowOff>104775</xdr:rowOff>
    </xdr:to>
    <xdr:cxnSp macro="">
      <xdr:nvCxnSpPr>
        <xdr:cNvPr id="63" name="直線コネクタ 62"/>
        <xdr:cNvCxnSpPr/>
      </xdr:nvCxnSpPr>
      <xdr:spPr>
        <a:xfrm flipV="1">
          <a:off x="4953000" y="6180667"/>
          <a:ext cx="0" cy="14679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76852</xdr:rowOff>
    </xdr:from>
    <xdr:ext cx="762000" cy="259045"/>
    <xdr:sp macro="" textlink="">
      <xdr:nvSpPr>
        <xdr:cNvPr id="64" name="財政力最小値テキスト"/>
        <xdr:cNvSpPr txBox="1"/>
      </xdr:nvSpPr>
      <xdr:spPr>
        <a:xfrm>
          <a:off x="5041900" y="762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0.47</a:t>
          </a:r>
          <a:endParaRPr kumimoji="1" lang="ja-JP" altLang="en-US" sz="1000" b="1">
            <a:latin typeface="ＭＳ Ｐゴシック"/>
          </a:endParaRPr>
        </a:p>
      </xdr:txBody>
    </xdr:sp>
    <xdr:clientData/>
  </xdr:oneCellAnchor>
  <xdr:twoCellAnchor>
    <xdr:from>
      <xdr:col>7</xdr:col>
      <xdr:colOff>63500</xdr:colOff>
      <xdr:row>44</xdr:row>
      <xdr:rowOff>104775</xdr:rowOff>
    </xdr:from>
    <xdr:to>
      <xdr:col>7</xdr:col>
      <xdr:colOff>241300</xdr:colOff>
      <xdr:row>44</xdr:row>
      <xdr:rowOff>104775</xdr:rowOff>
    </xdr:to>
    <xdr:cxnSp macro="">
      <xdr:nvCxnSpPr>
        <xdr:cNvPr id="65" name="直線コネクタ 64"/>
        <xdr:cNvCxnSpPr/>
      </xdr:nvCxnSpPr>
      <xdr:spPr>
        <a:xfrm>
          <a:off x="4864100" y="764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24342</xdr:rowOff>
    </xdr:from>
    <xdr:to>
      <xdr:col>7</xdr:col>
      <xdr:colOff>152400</xdr:colOff>
      <xdr:row>44</xdr:row>
      <xdr:rowOff>44450</xdr:rowOff>
    </xdr:to>
    <xdr:cxnSp macro="">
      <xdr:nvCxnSpPr>
        <xdr:cNvPr id="68" name="直線コネクタ 67"/>
        <xdr:cNvCxnSpPr/>
      </xdr:nvCxnSpPr>
      <xdr:spPr>
        <a:xfrm flipV="1">
          <a:off x="4114800" y="7568142"/>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12294</xdr:rowOff>
    </xdr:from>
    <xdr:ext cx="762000" cy="259045"/>
    <xdr:sp macro="" textlink="">
      <xdr:nvSpPr>
        <xdr:cNvPr id="69" name="財政力平均値テキスト"/>
        <xdr:cNvSpPr txBox="1"/>
      </xdr:nvSpPr>
      <xdr:spPr>
        <a:xfrm>
          <a:off x="5041900" y="66988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167217</xdr:rowOff>
    </xdr:from>
    <xdr:to>
      <xdr:col>7</xdr:col>
      <xdr:colOff>203200</xdr:colOff>
      <xdr:row>40</xdr:row>
      <xdr:rowOff>97367</xdr:rowOff>
    </xdr:to>
    <xdr:sp macro="" textlink="">
      <xdr:nvSpPr>
        <xdr:cNvPr id="70" name="フローチャート : 判断 69"/>
        <xdr:cNvSpPr/>
      </xdr:nvSpPr>
      <xdr:spPr>
        <a:xfrm>
          <a:off x="49022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44450</xdr:rowOff>
    </xdr:from>
    <xdr:to>
      <xdr:col>6</xdr:col>
      <xdr:colOff>0</xdr:colOff>
      <xdr:row>44</xdr:row>
      <xdr:rowOff>64558</xdr:rowOff>
    </xdr:to>
    <xdr:cxnSp macro="">
      <xdr:nvCxnSpPr>
        <xdr:cNvPr id="71" name="直線コネクタ 70"/>
        <xdr:cNvCxnSpPr/>
      </xdr:nvCxnSpPr>
      <xdr:spPr>
        <a:xfrm flipV="1">
          <a:off x="3225800" y="75882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35983</xdr:rowOff>
    </xdr:from>
    <xdr:to>
      <xdr:col>6</xdr:col>
      <xdr:colOff>50800</xdr:colOff>
      <xdr:row>40</xdr:row>
      <xdr:rowOff>137583</xdr:rowOff>
    </xdr:to>
    <xdr:sp macro="" textlink="">
      <xdr:nvSpPr>
        <xdr:cNvPr id="72" name="フローチャート : 判断 71"/>
        <xdr:cNvSpPr/>
      </xdr:nvSpPr>
      <xdr:spPr>
        <a:xfrm>
          <a:off x="4064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147760</xdr:rowOff>
    </xdr:from>
    <xdr:ext cx="736600" cy="259045"/>
    <xdr:sp macro="" textlink="">
      <xdr:nvSpPr>
        <xdr:cNvPr id="73" name="テキスト ボックス 72"/>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64558</xdr:rowOff>
    </xdr:from>
    <xdr:to>
      <xdr:col>4</xdr:col>
      <xdr:colOff>482600</xdr:colOff>
      <xdr:row>44</xdr:row>
      <xdr:rowOff>84667</xdr:rowOff>
    </xdr:to>
    <xdr:cxnSp macro="">
      <xdr:nvCxnSpPr>
        <xdr:cNvPr id="74" name="直線コネクタ 73"/>
        <xdr:cNvCxnSpPr/>
      </xdr:nvCxnSpPr>
      <xdr:spPr>
        <a:xfrm flipV="1">
          <a:off x="2336800" y="76083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35983</xdr:rowOff>
    </xdr:from>
    <xdr:to>
      <xdr:col>4</xdr:col>
      <xdr:colOff>533400</xdr:colOff>
      <xdr:row>40</xdr:row>
      <xdr:rowOff>137583</xdr:rowOff>
    </xdr:to>
    <xdr:sp macro="" textlink="">
      <xdr:nvSpPr>
        <xdr:cNvPr id="75" name="フローチャート : 判断 74"/>
        <xdr:cNvSpPr/>
      </xdr:nvSpPr>
      <xdr:spPr>
        <a:xfrm>
          <a:off x="3175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147760</xdr:rowOff>
    </xdr:from>
    <xdr:ext cx="762000" cy="259045"/>
    <xdr:sp macro="" textlink="">
      <xdr:nvSpPr>
        <xdr:cNvPr id="76" name="テキスト ボックス 75"/>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84667</xdr:rowOff>
    </xdr:from>
    <xdr:to>
      <xdr:col>3</xdr:col>
      <xdr:colOff>279400</xdr:colOff>
      <xdr:row>44</xdr:row>
      <xdr:rowOff>84667</xdr:rowOff>
    </xdr:to>
    <xdr:cxnSp macro="">
      <xdr:nvCxnSpPr>
        <xdr:cNvPr id="77" name="直線コネクタ 76"/>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35983</xdr:rowOff>
    </xdr:from>
    <xdr:to>
      <xdr:col>3</xdr:col>
      <xdr:colOff>330200</xdr:colOff>
      <xdr:row>40</xdr:row>
      <xdr:rowOff>137583</xdr:rowOff>
    </xdr:to>
    <xdr:sp macro="" textlink="">
      <xdr:nvSpPr>
        <xdr:cNvPr id="78" name="フローチャート : 判断 77"/>
        <xdr:cNvSpPr/>
      </xdr:nvSpPr>
      <xdr:spPr>
        <a:xfrm>
          <a:off x="22860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147760</xdr:rowOff>
    </xdr:from>
    <xdr:ext cx="762000" cy="259045"/>
    <xdr:sp macro="" textlink="">
      <xdr:nvSpPr>
        <xdr:cNvPr id="79" name="テキスト ボックス 78"/>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0.82</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144992</xdr:rowOff>
    </xdr:from>
    <xdr:to>
      <xdr:col>7</xdr:col>
      <xdr:colOff>203200</xdr:colOff>
      <xdr:row>44</xdr:row>
      <xdr:rowOff>75142</xdr:rowOff>
    </xdr:to>
    <xdr:sp macro="" textlink="">
      <xdr:nvSpPr>
        <xdr:cNvPr id="87" name="円/楕円 86"/>
        <xdr:cNvSpPr/>
      </xdr:nvSpPr>
      <xdr:spPr>
        <a:xfrm>
          <a:off x="49022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40869</xdr:rowOff>
    </xdr:from>
    <xdr:ext cx="762000" cy="259045"/>
    <xdr:sp macro="" textlink="">
      <xdr:nvSpPr>
        <xdr:cNvPr id="88" name="財政力該当値テキスト"/>
        <xdr:cNvSpPr txBox="1"/>
      </xdr:nvSpPr>
      <xdr:spPr>
        <a:xfrm>
          <a:off x="5041900" y="7413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0.51</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165100</xdr:rowOff>
    </xdr:from>
    <xdr:to>
      <xdr:col>6</xdr:col>
      <xdr:colOff>50800</xdr:colOff>
      <xdr:row>44</xdr:row>
      <xdr:rowOff>95250</xdr:rowOff>
    </xdr:to>
    <xdr:sp macro="" textlink="">
      <xdr:nvSpPr>
        <xdr:cNvPr id="89" name="円/楕円 88"/>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80027</xdr:rowOff>
    </xdr:from>
    <xdr:ext cx="736600" cy="259045"/>
    <xdr:sp macro="" textlink="">
      <xdr:nvSpPr>
        <xdr:cNvPr id="90" name="テキスト ボックス 89"/>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0.50</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13758</xdr:rowOff>
    </xdr:from>
    <xdr:to>
      <xdr:col>4</xdr:col>
      <xdr:colOff>533400</xdr:colOff>
      <xdr:row>44</xdr:row>
      <xdr:rowOff>115358</xdr:rowOff>
    </xdr:to>
    <xdr:sp macro="" textlink="">
      <xdr:nvSpPr>
        <xdr:cNvPr id="91" name="円/楕円 90"/>
        <xdr:cNvSpPr/>
      </xdr:nvSpPr>
      <xdr:spPr>
        <a:xfrm>
          <a:off x="3175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100135</xdr:rowOff>
    </xdr:from>
    <xdr:ext cx="762000" cy="259045"/>
    <xdr:sp macro="" textlink="">
      <xdr:nvSpPr>
        <xdr:cNvPr id="92" name="テキスト ボックス 91"/>
        <xdr:cNvSpPr txBox="1"/>
      </xdr:nvSpPr>
      <xdr:spPr>
        <a:xfrm>
          <a:off x="2844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33867</xdr:rowOff>
    </xdr:from>
    <xdr:to>
      <xdr:col>3</xdr:col>
      <xdr:colOff>330200</xdr:colOff>
      <xdr:row>44</xdr:row>
      <xdr:rowOff>135467</xdr:rowOff>
    </xdr:to>
    <xdr:sp macro="" textlink="">
      <xdr:nvSpPr>
        <xdr:cNvPr id="93" name="円/楕円 92"/>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120244</xdr:rowOff>
    </xdr:from>
    <xdr:ext cx="762000" cy="259045"/>
    <xdr:sp macro="" textlink="">
      <xdr:nvSpPr>
        <xdr:cNvPr id="94" name="テキスト ボックス 93"/>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33867</xdr:rowOff>
    </xdr:from>
    <xdr:to>
      <xdr:col>2</xdr:col>
      <xdr:colOff>127000</xdr:colOff>
      <xdr:row>44</xdr:row>
      <xdr:rowOff>135467</xdr:rowOff>
    </xdr:to>
    <xdr:sp macro="" textlink="">
      <xdr:nvSpPr>
        <xdr:cNvPr id="95" name="円/楕円 94"/>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120244</xdr:rowOff>
    </xdr:from>
    <xdr:ext cx="762000" cy="259045"/>
    <xdr:sp macro="" textlink="">
      <xdr:nvSpPr>
        <xdr:cNvPr id="96" name="テキスト ボックス 95"/>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ポイント改善し、類似団体平均より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88.7%</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分母となる経常一般財源収入は、地方交付税の減等の影響により減少し、分子となる充当一般財源支出も、公債費等の減により減少した。</a:t>
          </a:r>
          <a:endParaRPr lang="ja-JP" altLang="ja-JP" sz="1400">
            <a:effectLst/>
          </a:endParaRPr>
        </a:p>
        <a:p>
          <a:r>
            <a:rPr kumimoji="1" lang="ja-JP" altLang="ja-JP" sz="1100">
              <a:solidFill>
                <a:schemeClr val="dk1"/>
              </a:solidFill>
              <a:effectLst/>
              <a:latin typeface="+mn-lt"/>
              <a:ea typeface="+mn-ea"/>
              <a:cs typeface="+mn-cs"/>
            </a:rPr>
            <a:t>　その結果、分子の減が分母の減を上回ったため、</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ポイント改善した。</a:t>
          </a:r>
          <a:endParaRPr lang="ja-JP" altLang="ja-JP" sz="1400">
            <a:effectLst/>
          </a:endParaRPr>
        </a:p>
        <a:p>
          <a:r>
            <a:rPr kumimoji="1" lang="ja-JP" altLang="ja-JP" sz="1100">
              <a:solidFill>
                <a:schemeClr val="dk1"/>
              </a:solidFill>
              <a:effectLst/>
              <a:latin typeface="+mn-lt"/>
              <a:ea typeface="+mn-ea"/>
              <a:cs typeface="+mn-cs"/>
            </a:rPr>
            <a:t>　引き続き行財政改革に取り組み、経常経費の節減を図ることにより数値改善に努める。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46567</xdr:rowOff>
    </xdr:from>
    <xdr:to>
      <xdr:col>7</xdr:col>
      <xdr:colOff>152400</xdr:colOff>
      <xdr:row>66</xdr:row>
      <xdr:rowOff>122767</xdr:rowOff>
    </xdr:to>
    <xdr:cxnSp macro="">
      <xdr:nvCxnSpPr>
        <xdr:cNvPr id="126" name="直線コネクタ 125"/>
        <xdr:cNvCxnSpPr/>
      </xdr:nvCxnSpPr>
      <xdr:spPr>
        <a:xfrm flipV="1">
          <a:off x="4953000" y="99906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94844</xdr:rowOff>
    </xdr:from>
    <xdr:ext cx="762000" cy="259045"/>
    <xdr:sp macro="" textlink="">
      <xdr:nvSpPr>
        <xdr:cNvPr id="127" name="財政構造の弾力性最小値テキスト"/>
        <xdr:cNvSpPr txBox="1"/>
      </xdr:nvSpPr>
      <xdr:spPr>
        <a:xfrm>
          <a:off x="5041900" y="1141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94.8</a:t>
          </a:r>
          <a:endParaRPr kumimoji="1" lang="ja-JP" altLang="en-US" sz="1000" b="1">
            <a:latin typeface="ＭＳ Ｐゴシック"/>
          </a:endParaRPr>
        </a:p>
      </xdr:txBody>
    </xdr:sp>
    <xdr:clientData/>
  </xdr:oneCellAnchor>
  <xdr:twoCellAnchor>
    <xdr:from>
      <xdr:col>7</xdr:col>
      <xdr:colOff>63500</xdr:colOff>
      <xdr:row>66</xdr:row>
      <xdr:rowOff>122767</xdr:rowOff>
    </xdr:from>
    <xdr:to>
      <xdr:col>7</xdr:col>
      <xdr:colOff>241300</xdr:colOff>
      <xdr:row>66</xdr:row>
      <xdr:rowOff>122767</xdr:rowOff>
    </xdr:to>
    <xdr:cxnSp macro="">
      <xdr:nvCxnSpPr>
        <xdr:cNvPr id="128" name="直線コネクタ 127"/>
        <xdr:cNvCxnSpPr/>
      </xdr:nvCxnSpPr>
      <xdr:spPr>
        <a:xfrm>
          <a:off x="4864100" y="114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132944</xdr:rowOff>
    </xdr:from>
    <xdr:ext cx="762000" cy="259045"/>
    <xdr:sp macro="" textlink="">
      <xdr:nvSpPr>
        <xdr:cNvPr id="129" name="財政構造の弾力性最大値テキスト"/>
        <xdr:cNvSpPr txBox="1"/>
      </xdr:nvSpPr>
      <xdr:spPr>
        <a:xfrm>
          <a:off x="5041900" y="973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7</xdr:col>
      <xdr:colOff>63500</xdr:colOff>
      <xdr:row>58</xdr:row>
      <xdr:rowOff>46567</xdr:rowOff>
    </xdr:from>
    <xdr:to>
      <xdr:col>7</xdr:col>
      <xdr:colOff>241300</xdr:colOff>
      <xdr:row>58</xdr:row>
      <xdr:rowOff>46567</xdr:rowOff>
    </xdr:to>
    <xdr:cxnSp macro="">
      <xdr:nvCxnSpPr>
        <xdr:cNvPr id="130" name="直線コネクタ 129"/>
        <xdr:cNvCxnSpPr/>
      </xdr:nvCxnSpPr>
      <xdr:spPr>
        <a:xfrm>
          <a:off x="4864100" y="999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162278</xdr:rowOff>
    </xdr:from>
    <xdr:to>
      <xdr:col>7</xdr:col>
      <xdr:colOff>152400</xdr:colOff>
      <xdr:row>62</xdr:row>
      <xdr:rowOff>4233</xdr:rowOff>
    </xdr:to>
    <xdr:cxnSp macro="">
      <xdr:nvCxnSpPr>
        <xdr:cNvPr id="131" name="直線コネクタ 130"/>
        <xdr:cNvCxnSpPr/>
      </xdr:nvCxnSpPr>
      <xdr:spPr>
        <a:xfrm flipV="1">
          <a:off x="4114800" y="106207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46160</xdr:rowOff>
    </xdr:from>
    <xdr:ext cx="762000" cy="259045"/>
    <xdr:sp macro="" textlink="">
      <xdr:nvSpPr>
        <xdr:cNvPr id="132" name="財政構造の弾力性平均値テキスト"/>
        <xdr:cNvSpPr txBox="1"/>
      </xdr:nvSpPr>
      <xdr:spPr>
        <a:xfrm>
          <a:off x="5041900" y="1067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89.7</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74083</xdr:rowOff>
    </xdr:from>
    <xdr:to>
      <xdr:col>7</xdr:col>
      <xdr:colOff>203200</xdr:colOff>
      <xdr:row>63</xdr:row>
      <xdr:rowOff>4233</xdr:rowOff>
    </xdr:to>
    <xdr:sp macro="" textlink="">
      <xdr:nvSpPr>
        <xdr:cNvPr id="133" name="フローチャート : 判断 132"/>
        <xdr:cNvSpPr/>
      </xdr:nvSpPr>
      <xdr:spPr>
        <a:xfrm>
          <a:off x="4902200" y="1070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4233</xdr:rowOff>
    </xdr:from>
    <xdr:to>
      <xdr:col>6</xdr:col>
      <xdr:colOff>0</xdr:colOff>
      <xdr:row>62</xdr:row>
      <xdr:rowOff>165100</xdr:rowOff>
    </xdr:to>
    <xdr:cxnSp macro="">
      <xdr:nvCxnSpPr>
        <xdr:cNvPr id="134" name="直線コネクタ 133"/>
        <xdr:cNvCxnSpPr/>
      </xdr:nvCxnSpPr>
      <xdr:spPr>
        <a:xfrm flipV="1">
          <a:off x="3225800" y="1063413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90311</xdr:rowOff>
    </xdr:from>
    <xdr:to>
      <xdr:col>6</xdr:col>
      <xdr:colOff>50800</xdr:colOff>
      <xdr:row>64</xdr:row>
      <xdr:rowOff>20461</xdr:rowOff>
    </xdr:to>
    <xdr:sp macro="" textlink="">
      <xdr:nvSpPr>
        <xdr:cNvPr id="135" name="フローチャート : 判断 134"/>
        <xdr:cNvSpPr/>
      </xdr:nvSpPr>
      <xdr:spPr>
        <a:xfrm>
          <a:off x="4064000" y="1089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5238</xdr:rowOff>
    </xdr:from>
    <xdr:ext cx="736600" cy="259045"/>
    <xdr:sp macro="" textlink="">
      <xdr:nvSpPr>
        <xdr:cNvPr id="136" name="テキスト ボックス 135"/>
        <xdr:cNvSpPr txBox="1"/>
      </xdr:nvSpPr>
      <xdr:spPr>
        <a:xfrm>
          <a:off x="3733800" y="1097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91.1</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165100</xdr:rowOff>
    </xdr:from>
    <xdr:to>
      <xdr:col>4</xdr:col>
      <xdr:colOff>482600</xdr:colOff>
      <xdr:row>64</xdr:row>
      <xdr:rowOff>76905</xdr:rowOff>
    </xdr:to>
    <xdr:cxnSp macro="">
      <xdr:nvCxnSpPr>
        <xdr:cNvPr id="137" name="直線コネクタ 136"/>
        <xdr:cNvCxnSpPr/>
      </xdr:nvCxnSpPr>
      <xdr:spPr>
        <a:xfrm flipV="1">
          <a:off x="2336800" y="10795000"/>
          <a:ext cx="889000" cy="254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8" name="フローチャート : 判断 137"/>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54627</xdr:rowOff>
    </xdr:from>
    <xdr:ext cx="762000" cy="259045"/>
    <xdr:sp macro="" textlink="">
      <xdr:nvSpPr>
        <xdr:cNvPr id="139" name="テキスト ボックス 138"/>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90.0</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141111</xdr:rowOff>
    </xdr:from>
    <xdr:to>
      <xdr:col>3</xdr:col>
      <xdr:colOff>279400</xdr:colOff>
      <xdr:row>64</xdr:row>
      <xdr:rowOff>76905</xdr:rowOff>
    </xdr:to>
    <xdr:cxnSp macro="">
      <xdr:nvCxnSpPr>
        <xdr:cNvPr id="140" name="直線コネクタ 139"/>
        <xdr:cNvCxnSpPr/>
      </xdr:nvCxnSpPr>
      <xdr:spPr>
        <a:xfrm>
          <a:off x="1447800" y="109424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50095</xdr:rowOff>
    </xdr:from>
    <xdr:to>
      <xdr:col>3</xdr:col>
      <xdr:colOff>330200</xdr:colOff>
      <xdr:row>63</xdr:row>
      <xdr:rowOff>151695</xdr:rowOff>
    </xdr:to>
    <xdr:sp macro="" textlink="">
      <xdr:nvSpPr>
        <xdr:cNvPr id="141" name="フローチャート : 判断 140"/>
        <xdr:cNvSpPr/>
      </xdr:nvSpPr>
      <xdr:spPr>
        <a:xfrm>
          <a:off x="2286000" y="108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161872</xdr:rowOff>
    </xdr:from>
    <xdr:ext cx="762000" cy="259045"/>
    <xdr:sp macro="" textlink="">
      <xdr:nvSpPr>
        <xdr:cNvPr id="142" name="テキスト ボックス 141"/>
        <xdr:cNvSpPr txBox="1"/>
      </xdr:nvSpPr>
      <xdr:spPr>
        <a:xfrm>
          <a:off x="1955800" y="1062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127705</xdr:rowOff>
    </xdr:from>
    <xdr:to>
      <xdr:col>2</xdr:col>
      <xdr:colOff>127000</xdr:colOff>
      <xdr:row>63</xdr:row>
      <xdr:rowOff>57855</xdr:rowOff>
    </xdr:to>
    <xdr:sp macro="" textlink="">
      <xdr:nvSpPr>
        <xdr:cNvPr id="143" name="フローチャート : 判断 142"/>
        <xdr:cNvSpPr/>
      </xdr:nvSpPr>
      <xdr:spPr>
        <a:xfrm>
          <a:off x="1397000" y="1075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68032</xdr:rowOff>
    </xdr:from>
    <xdr:ext cx="762000" cy="259045"/>
    <xdr:sp macro="" textlink="">
      <xdr:nvSpPr>
        <xdr:cNvPr id="144" name="テキスト ボックス 143"/>
        <xdr:cNvSpPr txBox="1"/>
      </xdr:nvSpPr>
      <xdr:spPr>
        <a:xfrm>
          <a:off x="1066800" y="1052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61</xdr:row>
      <xdr:rowOff>111478</xdr:rowOff>
    </xdr:from>
    <xdr:to>
      <xdr:col>7</xdr:col>
      <xdr:colOff>203200</xdr:colOff>
      <xdr:row>62</xdr:row>
      <xdr:rowOff>41628</xdr:rowOff>
    </xdr:to>
    <xdr:sp macro="" textlink="">
      <xdr:nvSpPr>
        <xdr:cNvPr id="150" name="円/楕円 149"/>
        <xdr:cNvSpPr/>
      </xdr:nvSpPr>
      <xdr:spPr>
        <a:xfrm>
          <a:off x="4902200" y="105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128005</xdr:rowOff>
    </xdr:from>
    <xdr:ext cx="762000" cy="259045"/>
    <xdr:sp macro="" textlink="">
      <xdr:nvSpPr>
        <xdr:cNvPr id="151" name="財政構造の弾力性該当値テキスト"/>
        <xdr:cNvSpPr txBox="1"/>
      </xdr:nvSpPr>
      <xdr:spPr>
        <a:xfrm>
          <a:off x="5041900" y="104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124883</xdr:rowOff>
    </xdr:from>
    <xdr:to>
      <xdr:col>6</xdr:col>
      <xdr:colOff>50800</xdr:colOff>
      <xdr:row>62</xdr:row>
      <xdr:rowOff>55033</xdr:rowOff>
    </xdr:to>
    <xdr:sp macro="" textlink="">
      <xdr:nvSpPr>
        <xdr:cNvPr id="152" name="円/楕円 151"/>
        <xdr:cNvSpPr/>
      </xdr:nvSpPr>
      <xdr:spPr>
        <a:xfrm>
          <a:off x="40640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65210</xdr:rowOff>
    </xdr:from>
    <xdr:ext cx="736600" cy="259045"/>
    <xdr:sp macro="" textlink="">
      <xdr:nvSpPr>
        <xdr:cNvPr id="153" name="テキスト ボックス 152"/>
        <xdr:cNvSpPr txBox="1"/>
      </xdr:nvSpPr>
      <xdr:spPr>
        <a:xfrm>
          <a:off x="3733800" y="1035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114300</xdr:rowOff>
    </xdr:from>
    <xdr:to>
      <xdr:col>4</xdr:col>
      <xdr:colOff>533400</xdr:colOff>
      <xdr:row>63</xdr:row>
      <xdr:rowOff>44450</xdr:rowOff>
    </xdr:to>
    <xdr:sp macro="" textlink="">
      <xdr:nvSpPr>
        <xdr:cNvPr id="154" name="円/楕円 153"/>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55" name="テキスト ボックス 154"/>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26105</xdr:rowOff>
    </xdr:from>
    <xdr:to>
      <xdr:col>3</xdr:col>
      <xdr:colOff>330200</xdr:colOff>
      <xdr:row>64</xdr:row>
      <xdr:rowOff>127705</xdr:rowOff>
    </xdr:to>
    <xdr:sp macro="" textlink="">
      <xdr:nvSpPr>
        <xdr:cNvPr id="156" name="円/楕円 155"/>
        <xdr:cNvSpPr/>
      </xdr:nvSpPr>
      <xdr:spPr>
        <a:xfrm>
          <a:off x="2286000" y="1099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112482</xdr:rowOff>
    </xdr:from>
    <xdr:ext cx="762000" cy="259045"/>
    <xdr:sp macro="" textlink="">
      <xdr:nvSpPr>
        <xdr:cNvPr id="157" name="テキスト ボックス 156"/>
        <xdr:cNvSpPr txBox="1"/>
      </xdr:nvSpPr>
      <xdr:spPr>
        <a:xfrm>
          <a:off x="1955800" y="1108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90311</xdr:rowOff>
    </xdr:from>
    <xdr:to>
      <xdr:col>2</xdr:col>
      <xdr:colOff>127000</xdr:colOff>
      <xdr:row>64</xdr:row>
      <xdr:rowOff>20461</xdr:rowOff>
    </xdr:to>
    <xdr:sp macro="" textlink="">
      <xdr:nvSpPr>
        <xdr:cNvPr id="158" name="円/楕円 157"/>
        <xdr:cNvSpPr/>
      </xdr:nvSpPr>
      <xdr:spPr>
        <a:xfrm>
          <a:off x="1397000" y="1089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5238</xdr:rowOff>
    </xdr:from>
    <xdr:ext cx="762000" cy="259045"/>
    <xdr:sp macro="" textlink="">
      <xdr:nvSpPr>
        <xdr:cNvPr id="159" name="テキスト ボックス 158"/>
        <xdr:cNvSpPr txBox="1"/>
      </xdr:nvSpPr>
      <xdr:spPr>
        <a:xfrm>
          <a:off x="1066800" y="1097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[118,349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160,103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前年度比で人件費、物件費及び維持補修費がともに増加したため、決算額は増となった。</a:t>
          </a:r>
          <a:endParaRPr lang="ja-JP" altLang="ja-JP" sz="1400">
            <a:effectLst/>
          </a:endParaRPr>
        </a:p>
        <a:p>
          <a:r>
            <a:rPr kumimoji="1" lang="ja-JP" altLang="ja-JP" sz="1100">
              <a:solidFill>
                <a:schemeClr val="dk1"/>
              </a:solidFill>
              <a:effectLst/>
              <a:latin typeface="+mn-lt"/>
              <a:ea typeface="+mn-ea"/>
              <a:cs typeface="+mn-cs"/>
            </a:rPr>
            <a:t>　加えて、類似団体平均よりも数値が高くなっている要因として、他の類似団体では一部事務組合へ補助費として支出されている経費が、本市では直接人件費、物件費として支出していることも挙げられる。</a:t>
          </a:r>
          <a:endParaRPr lang="ja-JP" altLang="ja-JP" sz="1400">
            <a:effectLst/>
          </a:endParaRPr>
        </a:p>
        <a:p>
          <a:r>
            <a:rPr kumimoji="1" lang="ja-JP" altLang="ja-JP" sz="1100">
              <a:solidFill>
                <a:schemeClr val="dk1"/>
              </a:solidFill>
              <a:effectLst/>
              <a:latin typeface="+mn-lt"/>
              <a:ea typeface="+mn-ea"/>
              <a:cs typeface="+mn-cs"/>
            </a:rPr>
            <a:t>　今後も業務の民間委託を進めるなど、人件費及び物件費等の節減に努める。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44926</xdr:rowOff>
    </xdr:from>
    <xdr:to>
      <xdr:col>7</xdr:col>
      <xdr:colOff>152400</xdr:colOff>
      <xdr:row>90</xdr:row>
      <xdr:rowOff>31114</xdr:rowOff>
    </xdr:to>
    <xdr:cxnSp macro="">
      <xdr:nvCxnSpPr>
        <xdr:cNvPr id="189" name="直線コネクタ 188"/>
        <xdr:cNvCxnSpPr/>
      </xdr:nvCxnSpPr>
      <xdr:spPr>
        <a:xfrm flipV="1">
          <a:off x="4953000" y="13932376"/>
          <a:ext cx="0" cy="15292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3191</xdr:rowOff>
    </xdr:from>
    <xdr:ext cx="762000" cy="259045"/>
    <xdr:sp macro="" textlink="">
      <xdr:nvSpPr>
        <xdr:cNvPr id="190" name="人件費・物件費等の状況最小値テキスト"/>
        <xdr:cNvSpPr txBox="1"/>
      </xdr:nvSpPr>
      <xdr:spPr>
        <a:xfrm>
          <a:off x="5041900" y="1543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131,300</a:t>
          </a:r>
          <a:endParaRPr kumimoji="1" lang="ja-JP" altLang="en-US" sz="1000" b="1">
            <a:latin typeface="ＭＳ Ｐゴシック"/>
          </a:endParaRPr>
        </a:p>
      </xdr:txBody>
    </xdr:sp>
    <xdr:clientData/>
  </xdr:oneCellAnchor>
  <xdr:twoCellAnchor>
    <xdr:from>
      <xdr:col>7</xdr:col>
      <xdr:colOff>63500</xdr:colOff>
      <xdr:row>90</xdr:row>
      <xdr:rowOff>31114</xdr:rowOff>
    </xdr:from>
    <xdr:to>
      <xdr:col>7</xdr:col>
      <xdr:colOff>241300</xdr:colOff>
      <xdr:row>90</xdr:row>
      <xdr:rowOff>31114</xdr:rowOff>
    </xdr:to>
    <xdr:cxnSp macro="">
      <xdr:nvCxnSpPr>
        <xdr:cNvPr id="191" name="直線コネクタ 190"/>
        <xdr:cNvCxnSpPr/>
      </xdr:nvCxnSpPr>
      <xdr:spPr>
        <a:xfrm>
          <a:off x="4864100" y="1546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131303</xdr:rowOff>
    </xdr:from>
    <xdr:ext cx="762000" cy="259045"/>
    <xdr:sp macro="" textlink="">
      <xdr:nvSpPr>
        <xdr:cNvPr id="192" name="人件費・物件費等の状況最大値テキスト"/>
        <xdr:cNvSpPr txBox="1"/>
      </xdr:nvSpPr>
      <xdr:spPr>
        <a:xfrm>
          <a:off x="5041900" y="13675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93,275</a:t>
          </a:r>
          <a:endParaRPr kumimoji="1" lang="ja-JP" altLang="en-US" sz="1000" b="1">
            <a:latin typeface="ＭＳ Ｐゴシック"/>
          </a:endParaRPr>
        </a:p>
      </xdr:txBody>
    </xdr:sp>
    <xdr:clientData/>
  </xdr:oneCellAnchor>
  <xdr:twoCellAnchor>
    <xdr:from>
      <xdr:col>7</xdr:col>
      <xdr:colOff>63500</xdr:colOff>
      <xdr:row>81</xdr:row>
      <xdr:rowOff>44926</xdr:rowOff>
    </xdr:from>
    <xdr:to>
      <xdr:col>7</xdr:col>
      <xdr:colOff>241300</xdr:colOff>
      <xdr:row>81</xdr:row>
      <xdr:rowOff>44926</xdr:rowOff>
    </xdr:to>
    <xdr:cxnSp macro="">
      <xdr:nvCxnSpPr>
        <xdr:cNvPr id="193" name="直線コネクタ 192"/>
        <xdr:cNvCxnSpPr/>
      </xdr:nvCxnSpPr>
      <xdr:spPr>
        <a:xfrm>
          <a:off x="4864100" y="1393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127983</xdr:rowOff>
    </xdr:from>
    <xdr:to>
      <xdr:col>7</xdr:col>
      <xdr:colOff>152400</xdr:colOff>
      <xdr:row>87</xdr:row>
      <xdr:rowOff>24619</xdr:rowOff>
    </xdr:to>
    <xdr:cxnSp macro="">
      <xdr:nvCxnSpPr>
        <xdr:cNvPr id="194" name="直線コネクタ 193"/>
        <xdr:cNvCxnSpPr/>
      </xdr:nvCxnSpPr>
      <xdr:spPr>
        <a:xfrm>
          <a:off x="4114800" y="14872683"/>
          <a:ext cx="838200" cy="6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136312</xdr:rowOff>
    </xdr:from>
    <xdr:ext cx="762000" cy="259045"/>
    <xdr:sp macro="" textlink="">
      <xdr:nvSpPr>
        <xdr:cNvPr id="195" name="人件費・物件費等の状況平均値テキスト"/>
        <xdr:cNvSpPr txBox="1"/>
      </xdr:nvSpPr>
      <xdr:spPr>
        <a:xfrm>
          <a:off x="5041900" y="14366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109,189</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119785</xdr:rowOff>
    </xdr:from>
    <xdr:to>
      <xdr:col>7</xdr:col>
      <xdr:colOff>203200</xdr:colOff>
      <xdr:row>85</xdr:row>
      <xdr:rowOff>49935</xdr:rowOff>
    </xdr:to>
    <xdr:sp macro="" textlink="">
      <xdr:nvSpPr>
        <xdr:cNvPr id="196" name="フローチャート : 判断 195"/>
        <xdr:cNvSpPr/>
      </xdr:nvSpPr>
      <xdr:spPr>
        <a:xfrm>
          <a:off x="4902200" y="145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127983</xdr:rowOff>
    </xdr:from>
    <xdr:to>
      <xdr:col>6</xdr:col>
      <xdr:colOff>0</xdr:colOff>
      <xdr:row>86</xdr:row>
      <xdr:rowOff>144109</xdr:rowOff>
    </xdr:to>
    <xdr:cxnSp macro="">
      <xdr:nvCxnSpPr>
        <xdr:cNvPr id="197" name="直線コネクタ 196"/>
        <xdr:cNvCxnSpPr/>
      </xdr:nvCxnSpPr>
      <xdr:spPr>
        <a:xfrm flipV="1">
          <a:off x="3225800" y="14872683"/>
          <a:ext cx="889000" cy="1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85</xdr:row>
      <xdr:rowOff>37374</xdr:rowOff>
    </xdr:from>
    <xdr:to>
      <xdr:col>6</xdr:col>
      <xdr:colOff>50800</xdr:colOff>
      <xdr:row>85</xdr:row>
      <xdr:rowOff>138974</xdr:rowOff>
    </xdr:to>
    <xdr:sp macro="" textlink="">
      <xdr:nvSpPr>
        <xdr:cNvPr id="198" name="フローチャート : 判断 197"/>
        <xdr:cNvSpPr/>
      </xdr:nvSpPr>
      <xdr:spPr>
        <a:xfrm>
          <a:off x="4064000" y="1461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149151</xdr:rowOff>
    </xdr:from>
    <xdr:ext cx="736600" cy="259045"/>
    <xdr:sp macro="" textlink="">
      <xdr:nvSpPr>
        <xdr:cNvPr id="199" name="テキスト ボックス 198"/>
        <xdr:cNvSpPr txBox="1"/>
      </xdr:nvSpPr>
      <xdr:spPr>
        <a:xfrm>
          <a:off x="3733800" y="14379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111,403</a:t>
          </a:r>
          <a:endParaRPr kumimoji="1" lang="ja-JP" altLang="en-US" sz="1000" b="1">
            <a:solidFill>
              <a:srgbClr val="000080"/>
            </a:solidFill>
            <a:latin typeface="ＭＳ Ｐゴシック"/>
          </a:endParaRPr>
        </a:p>
      </xdr:txBody>
    </xdr:sp>
    <xdr:clientData/>
  </xdr:oneCellAnchor>
  <xdr:twoCellAnchor>
    <xdr:from>
      <xdr:col>3</xdr:col>
      <xdr:colOff>279400</xdr:colOff>
      <xdr:row>86</xdr:row>
      <xdr:rowOff>144109</xdr:rowOff>
    </xdr:from>
    <xdr:to>
      <xdr:col>4</xdr:col>
      <xdr:colOff>482600</xdr:colOff>
      <xdr:row>88</xdr:row>
      <xdr:rowOff>76332</xdr:rowOff>
    </xdr:to>
    <xdr:cxnSp macro="">
      <xdr:nvCxnSpPr>
        <xdr:cNvPr id="200" name="直線コネクタ 199"/>
        <xdr:cNvCxnSpPr/>
      </xdr:nvCxnSpPr>
      <xdr:spPr>
        <a:xfrm flipV="1">
          <a:off x="2336800" y="14888809"/>
          <a:ext cx="889000" cy="27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55558</xdr:rowOff>
    </xdr:from>
    <xdr:to>
      <xdr:col>4</xdr:col>
      <xdr:colOff>533400</xdr:colOff>
      <xdr:row>84</xdr:row>
      <xdr:rowOff>157158</xdr:rowOff>
    </xdr:to>
    <xdr:sp macro="" textlink="">
      <xdr:nvSpPr>
        <xdr:cNvPr id="201" name="フローチャート : 判断 200"/>
        <xdr:cNvSpPr/>
      </xdr:nvSpPr>
      <xdr:spPr>
        <a:xfrm>
          <a:off x="3175000" y="1445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167335</xdr:rowOff>
    </xdr:from>
    <xdr:ext cx="762000" cy="259045"/>
    <xdr:sp macro="" textlink="">
      <xdr:nvSpPr>
        <xdr:cNvPr id="202" name="テキスト ボックス 201"/>
        <xdr:cNvSpPr txBox="1"/>
      </xdr:nvSpPr>
      <xdr:spPr>
        <a:xfrm>
          <a:off x="2844800" y="14226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107,592</a:t>
          </a:r>
          <a:endParaRPr kumimoji="1" lang="ja-JP" altLang="en-US" sz="1000" b="1">
            <a:solidFill>
              <a:srgbClr val="000080"/>
            </a:solidFill>
            <a:latin typeface="ＭＳ Ｐゴシック"/>
          </a:endParaRPr>
        </a:p>
      </xdr:txBody>
    </xdr:sp>
    <xdr:clientData/>
  </xdr:oneCellAnchor>
  <xdr:twoCellAnchor>
    <xdr:from>
      <xdr:col>2</xdr:col>
      <xdr:colOff>76200</xdr:colOff>
      <xdr:row>88</xdr:row>
      <xdr:rowOff>76332</xdr:rowOff>
    </xdr:from>
    <xdr:to>
      <xdr:col>3</xdr:col>
      <xdr:colOff>279400</xdr:colOff>
      <xdr:row>89</xdr:row>
      <xdr:rowOff>80025</xdr:rowOff>
    </xdr:to>
    <xdr:cxnSp macro="">
      <xdr:nvCxnSpPr>
        <xdr:cNvPr id="203" name="直線コネクタ 202"/>
        <xdr:cNvCxnSpPr/>
      </xdr:nvCxnSpPr>
      <xdr:spPr>
        <a:xfrm flipV="1">
          <a:off x="1447800" y="15163932"/>
          <a:ext cx="889000" cy="17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166362</xdr:rowOff>
    </xdr:from>
    <xdr:to>
      <xdr:col>3</xdr:col>
      <xdr:colOff>330200</xdr:colOff>
      <xdr:row>84</xdr:row>
      <xdr:rowOff>96512</xdr:rowOff>
    </xdr:to>
    <xdr:sp macro="" textlink="">
      <xdr:nvSpPr>
        <xdr:cNvPr id="204" name="フローチャート : 判断 203"/>
        <xdr:cNvSpPr/>
      </xdr:nvSpPr>
      <xdr:spPr>
        <a:xfrm>
          <a:off x="2286000" y="1439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106689</xdr:rowOff>
    </xdr:from>
    <xdr:ext cx="762000" cy="259045"/>
    <xdr:sp macro="" textlink="">
      <xdr:nvSpPr>
        <xdr:cNvPr id="205" name="テキスト ボックス 204"/>
        <xdr:cNvSpPr txBox="1"/>
      </xdr:nvSpPr>
      <xdr:spPr>
        <a:xfrm>
          <a:off x="1955800" y="1416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106,084</a:t>
          </a:r>
          <a:endParaRPr kumimoji="1" lang="ja-JP" altLang="en-US" sz="1000" b="1">
            <a:solidFill>
              <a:srgbClr val="000080"/>
            </a:solidFill>
            <a:latin typeface="ＭＳ Ｐゴシック"/>
          </a:endParaRPr>
        </a:p>
      </xdr:txBody>
    </xdr:sp>
    <xdr:clientData/>
  </xdr:oneCellAnchor>
  <xdr:twoCellAnchor>
    <xdr:from>
      <xdr:col>2</xdr:col>
      <xdr:colOff>25400</xdr:colOff>
      <xdr:row>85</xdr:row>
      <xdr:rowOff>93</xdr:rowOff>
    </xdr:from>
    <xdr:to>
      <xdr:col>2</xdr:col>
      <xdr:colOff>127000</xdr:colOff>
      <xdr:row>85</xdr:row>
      <xdr:rowOff>101693</xdr:rowOff>
    </xdr:to>
    <xdr:sp macro="" textlink="">
      <xdr:nvSpPr>
        <xdr:cNvPr id="206" name="フローチャート : 判断 205"/>
        <xdr:cNvSpPr/>
      </xdr:nvSpPr>
      <xdr:spPr>
        <a:xfrm>
          <a:off x="1397000" y="14573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111870</xdr:rowOff>
    </xdr:from>
    <xdr:ext cx="762000" cy="259045"/>
    <xdr:sp macro="" textlink="">
      <xdr:nvSpPr>
        <xdr:cNvPr id="207" name="テキスト ボックス 206"/>
        <xdr:cNvSpPr txBox="1"/>
      </xdr:nvSpPr>
      <xdr:spPr>
        <a:xfrm>
          <a:off x="1066800" y="1434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110,476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86</xdr:row>
      <xdr:rowOff>145269</xdr:rowOff>
    </xdr:from>
    <xdr:to>
      <xdr:col>7</xdr:col>
      <xdr:colOff>203200</xdr:colOff>
      <xdr:row>87</xdr:row>
      <xdr:rowOff>75419</xdr:rowOff>
    </xdr:to>
    <xdr:sp macro="" textlink="">
      <xdr:nvSpPr>
        <xdr:cNvPr id="213" name="円/楕円 212"/>
        <xdr:cNvSpPr/>
      </xdr:nvSpPr>
      <xdr:spPr>
        <a:xfrm>
          <a:off x="4902200" y="14889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117346</xdr:rowOff>
    </xdr:from>
    <xdr:ext cx="762000" cy="259045"/>
    <xdr:sp macro="" textlink="">
      <xdr:nvSpPr>
        <xdr:cNvPr id="214" name="人件費・物件費等の状況該当値テキスト"/>
        <xdr:cNvSpPr txBox="1"/>
      </xdr:nvSpPr>
      <xdr:spPr>
        <a:xfrm>
          <a:off x="5041900" y="1486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118,349</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77183</xdr:rowOff>
    </xdr:from>
    <xdr:to>
      <xdr:col>6</xdr:col>
      <xdr:colOff>50800</xdr:colOff>
      <xdr:row>87</xdr:row>
      <xdr:rowOff>7333</xdr:rowOff>
    </xdr:to>
    <xdr:sp macro="" textlink="">
      <xdr:nvSpPr>
        <xdr:cNvPr id="215" name="円/楕円 214"/>
        <xdr:cNvSpPr/>
      </xdr:nvSpPr>
      <xdr:spPr>
        <a:xfrm>
          <a:off x="4064000" y="1482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163560</xdr:rowOff>
    </xdr:from>
    <xdr:ext cx="736600" cy="259045"/>
    <xdr:sp macro="" textlink="">
      <xdr:nvSpPr>
        <xdr:cNvPr id="216" name="テキスト ボックス 215"/>
        <xdr:cNvSpPr txBox="1"/>
      </xdr:nvSpPr>
      <xdr:spPr>
        <a:xfrm>
          <a:off x="3733800" y="14908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116,656</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93309</xdr:rowOff>
    </xdr:from>
    <xdr:to>
      <xdr:col>4</xdr:col>
      <xdr:colOff>533400</xdr:colOff>
      <xdr:row>87</xdr:row>
      <xdr:rowOff>23459</xdr:rowOff>
    </xdr:to>
    <xdr:sp macro="" textlink="">
      <xdr:nvSpPr>
        <xdr:cNvPr id="217" name="円/楕円 216"/>
        <xdr:cNvSpPr/>
      </xdr:nvSpPr>
      <xdr:spPr>
        <a:xfrm>
          <a:off x="3175000" y="1483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87</xdr:row>
      <xdr:rowOff>8236</xdr:rowOff>
    </xdr:from>
    <xdr:ext cx="762000" cy="259045"/>
    <xdr:sp macro="" textlink="">
      <xdr:nvSpPr>
        <xdr:cNvPr id="218" name="テキスト ボックス 217"/>
        <xdr:cNvSpPr txBox="1"/>
      </xdr:nvSpPr>
      <xdr:spPr>
        <a:xfrm>
          <a:off x="2844800" y="1492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117,057</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25532</xdr:rowOff>
    </xdr:from>
    <xdr:to>
      <xdr:col>3</xdr:col>
      <xdr:colOff>330200</xdr:colOff>
      <xdr:row>88</xdr:row>
      <xdr:rowOff>127132</xdr:rowOff>
    </xdr:to>
    <xdr:sp macro="" textlink="">
      <xdr:nvSpPr>
        <xdr:cNvPr id="219" name="円/楕円 218"/>
        <xdr:cNvSpPr/>
      </xdr:nvSpPr>
      <xdr:spPr>
        <a:xfrm>
          <a:off x="2286000" y="1511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111909</xdr:rowOff>
    </xdr:from>
    <xdr:ext cx="762000" cy="259045"/>
    <xdr:sp macro="" textlink="">
      <xdr:nvSpPr>
        <xdr:cNvPr id="220" name="テキスト ボックス 219"/>
        <xdr:cNvSpPr txBox="1"/>
      </xdr:nvSpPr>
      <xdr:spPr>
        <a:xfrm>
          <a:off x="1955800" y="1519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123,898</a:t>
          </a:r>
          <a:endParaRPr kumimoji="1" lang="ja-JP" altLang="en-US" sz="1000" b="1">
            <a:solidFill>
              <a:srgbClr val="FF0000"/>
            </a:solidFill>
            <a:latin typeface="ＭＳ Ｐゴシック"/>
          </a:endParaRPr>
        </a:p>
      </xdr:txBody>
    </xdr:sp>
    <xdr:clientData/>
  </xdr:oneCellAnchor>
  <xdr:twoCellAnchor>
    <xdr:from>
      <xdr:col>2</xdr:col>
      <xdr:colOff>25400</xdr:colOff>
      <xdr:row>89</xdr:row>
      <xdr:rowOff>29225</xdr:rowOff>
    </xdr:from>
    <xdr:to>
      <xdr:col>2</xdr:col>
      <xdr:colOff>127000</xdr:colOff>
      <xdr:row>89</xdr:row>
      <xdr:rowOff>130825</xdr:rowOff>
    </xdr:to>
    <xdr:sp macro="" textlink="">
      <xdr:nvSpPr>
        <xdr:cNvPr id="221" name="円/楕円 220"/>
        <xdr:cNvSpPr/>
      </xdr:nvSpPr>
      <xdr:spPr>
        <a:xfrm>
          <a:off x="1397000" y="1528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89</xdr:row>
      <xdr:rowOff>115602</xdr:rowOff>
    </xdr:from>
    <xdr:ext cx="762000" cy="259045"/>
    <xdr:sp macro="" textlink="">
      <xdr:nvSpPr>
        <xdr:cNvPr id="222" name="テキスト ボックス 221"/>
        <xdr:cNvSpPr txBox="1"/>
      </xdr:nvSpPr>
      <xdr:spPr>
        <a:xfrm>
          <a:off x="1066800" y="1537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128,253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a:t>
          </a:r>
          <a:r>
            <a:rPr kumimoji="1" lang="ja-JP" altLang="ja-JP" sz="1100">
              <a:solidFill>
                <a:schemeClr val="dk1"/>
              </a:solidFill>
              <a:effectLst/>
              <a:latin typeface="+mn-lt"/>
              <a:ea typeface="+mn-ea"/>
              <a:cs typeface="+mn-cs"/>
            </a:rPr>
            <a:t>給与水準の適正化及び</a:t>
          </a:r>
          <a:r>
            <a:rPr kumimoji="1" lang="en-US" altLang="ja-JP" sz="1100">
              <a:solidFill>
                <a:schemeClr val="dk1"/>
              </a:solidFill>
              <a:effectLst/>
              <a:latin typeface="+mn-lt"/>
              <a:ea typeface="+mn-ea"/>
              <a:cs typeface="+mn-cs"/>
            </a:rPr>
            <a:t>H25</a:t>
          </a:r>
          <a:r>
            <a:rPr kumimoji="1" lang="ja-JP" altLang="en-US" sz="1100">
              <a:solidFill>
                <a:schemeClr val="dk1"/>
              </a:solidFill>
              <a:effectLst/>
              <a:latin typeface="+mn-lt"/>
              <a:ea typeface="+mn-ea"/>
              <a:cs typeface="+mn-cs"/>
            </a:rPr>
            <a:t>から実施している</a:t>
          </a:r>
          <a:r>
            <a:rPr kumimoji="1" lang="ja-JP" altLang="ja-JP" sz="1100">
              <a:solidFill>
                <a:schemeClr val="dk1"/>
              </a:solidFill>
              <a:effectLst/>
              <a:latin typeface="+mn-lt"/>
              <a:ea typeface="+mn-ea"/>
              <a:cs typeface="+mn-cs"/>
            </a:rPr>
            <a:t>職員</a:t>
          </a:r>
          <a:r>
            <a:rPr kumimoji="1" lang="ja-JP" altLang="en-US" sz="1100">
              <a:solidFill>
                <a:schemeClr val="dk1"/>
              </a:solidFill>
              <a:effectLst/>
              <a:latin typeface="+mn-lt"/>
              <a:ea typeface="+mn-ea"/>
              <a:cs typeface="+mn-cs"/>
            </a:rPr>
            <a:t>給与カットの</a:t>
          </a:r>
          <a:r>
            <a:rPr kumimoji="1" lang="ja-JP" altLang="ja-JP" sz="1100">
              <a:solidFill>
                <a:schemeClr val="dk1"/>
              </a:solidFill>
              <a:effectLst/>
              <a:latin typeface="+mn-lt"/>
              <a:ea typeface="+mn-ea"/>
              <a:cs typeface="+mn-cs"/>
            </a:rPr>
            <a:t>結果、本市は類似団体平均よりも</a:t>
          </a:r>
          <a:r>
            <a:rPr kumimoji="1" lang="en-US" altLang="ja-JP" sz="1100">
              <a:solidFill>
                <a:schemeClr val="dk1"/>
              </a:solidFill>
              <a:effectLst/>
              <a:latin typeface="+mn-lt"/>
              <a:ea typeface="+mn-ea"/>
              <a:cs typeface="+mn-cs"/>
            </a:rPr>
            <a:t>4.0</a:t>
          </a:r>
          <a:r>
            <a:rPr kumimoji="1" lang="ja-JP" altLang="ja-JP" sz="1100">
              <a:solidFill>
                <a:schemeClr val="dk1"/>
              </a:solidFill>
              <a:effectLst/>
              <a:latin typeface="+mn-lt"/>
              <a:ea typeface="+mn-ea"/>
              <a:cs typeface="+mn-cs"/>
            </a:rPr>
            <a:t>ポイント低く、全国市平均よりも</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95.8</a:t>
          </a:r>
          <a:r>
            <a:rPr kumimoji="1" lang="ja-JP" altLang="ja-JP" sz="1100">
              <a:solidFill>
                <a:schemeClr val="dk1"/>
              </a:solidFill>
              <a:effectLst/>
              <a:latin typeface="+mn-lt"/>
              <a:ea typeface="+mn-ea"/>
              <a:cs typeface="+mn-cs"/>
            </a:rPr>
            <a:t>となっている。引き続き適正化を図る。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39612</xdr:rowOff>
    </xdr:from>
    <xdr:to>
      <xdr:col>24</xdr:col>
      <xdr:colOff>558800</xdr:colOff>
      <xdr:row>87</xdr:row>
      <xdr:rowOff>56545</xdr:rowOff>
    </xdr:to>
    <xdr:cxnSp macro="">
      <xdr:nvCxnSpPr>
        <xdr:cNvPr id="253" name="直線コネクタ 252"/>
        <xdr:cNvCxnSpPr/>
      </xdr:nvCxnSpPr>
      <xdr:spPr>
        <a:xfrm flipV="1">
          <a:off x="17018000" y="13927062"/>
          <a:ext cx="0" cy="10456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28622</xdr:rowOff>
    </xdr:from>
    <xdr:ext cx="762000" cy="259045"/>
    <xdr:sp macro="" textlink="">
      <xdr:nvSpPr>
        <xdr:cNvPr id="254" name="給与水準   （国との比較）最小値テキスト"/>
        <xdr:cNvSpPr txBox="1"/>
      </xdr:nvSpPr>
      <xdr:spPr>
        <a:xfrm>
          <a:off x="17106900" y="1494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87</xdr:row>
      <xdr:rowOff>56545</xdr:rowOff>
    </xdr:from>
    <xdr:to>
      <xdr:col>24</xdr:col>
      <xdr:colOff>647700</xdr:colOff>
      <xdr:row>87</xdr:row>
      <xdr:rowOff>56545</xdr:rowOff>
    </xdr:to>
    <xdr:cxnSp macro="">
      <xdr:nvCxnSpPr>
        <xdr:cNvPr id="255" name="直線コネクタ 254"/>
        <xdr:cNvCxnSpPr/>
      </xdr:nvCxnSpPr>
      <xdr:spPr>
        <a:xfrm>
          <a:off x="16929100" y="1497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125989</xdr:rowOff>
    </xdr:from>
    <xdr:ext cx="762000" cy="259045"/>
    <xdr:sp macro="" textlink="">
      <xdr:nvSpPr>
        <xdr:cNvPr id="256" name="給与水準   （国との比較）最大値テキスト"/>
        <xdr:cNvSpPr txBox="1"/>
      </xdr:nvSpPr>
      <xdr:spPr>
        <a:xfrm>
          <a:off x="17106900" y="1367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94.6</a:t>
          </a:r>
          <a:endParaRPr kumimoji="1" lang="ja-JP" altLang="en-US" sz="1000" b="1">
            <a:latin typeface="ＭＳ Ｐゴシック"/>
          </a:endParaRPr>
        </a:p>
      </xdr:txBody>
    </xdr:sp>
    <xdr:clientData/>
  </xdr:oneCellAnchor>
  <xdr:twoCellAnchor>
    <xdr:from>
      <xdr:col>24</xdr:col>
      <xdr:colOff>469900</xdr:colOff>
      <xdr:row>81</xdr:row>
      <xdr:rowOff>39612</xdr:rowOff>
    </xdr:from>
    <xdr:to>
      <xdr:col>24</xdr:col>
      <xdr:colOff>647700</xdr:colOff>
      <xdr:row>81</xdr:row>
      <xdr:rowOff>39612</xdr:rowOff>
    </xdr:to>
    <xdr:cxnSp macro="">
      <xdr:nvCxnSpPr>
        <xdr:cNvPr id="257" name="直線コネクタ 256"/>
        <xdr:cNvCxnSpPr/>
      </xdr:nvCxnSpPr>
      <xdr:spPr>
        <a:xfrm>
          <a:off x="16929100" y="1392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108555</xdr:rowOff>
    </xdr:from>
    <xdr:to>
      <xdr:col>24</xdr:col>
      <xdr:colOff>558800</xdr:colOff>
      <xdr:row>82</xdr:row>
      <xdr:rowOff>6048</xdr:rowOff>
    </xdr:to>
    <xdr:cxnSp macro="">
      <xdr:nvCxnSpPr>
        <xdr:cNvPr id="258" name="直線コネクタ 257"/>
        <xdr:cNvCxnSpPr/>
      </xdr:nvCxnSpPr>
      <xdr:spPr>
        <a:xfrm>
          <a:off x="16179800" y="13996005"/>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44043</xdr:rowOff>
    </xdr:from>
    <xdr:ext cx="762000" cy="259045"/>
    <xdr:sp macro="" textlink="">
      <xdr:nvSpPr>
        <xdr:cNvPr id="259"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71966</xdr:rowOff>
    </xdr:from>
    <xdr:to>
      <xdr:col>24</xdr:col>
      <xdr:colOff>609600</xdr:colOff>
      <xdr:row>85</xdr:row>
      <xdr:rowOff>2116</xdr:rowOff>
    </xdr:to>
    <xdr:sp macro="" textlink="">
      <xdr:nvSpPr>
        <xdr:cNvPr id="260" name="フローチャート : 判断 259"/>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51102</xdr:rowOff>
    </xdr:from>
    <xdr:to>
      <xdr:col>23</xdr:col>
      <xdr:colOff>406400</xdr:colOff>
      <xdr:row>81</xdr:row>
      <xdr:rowOff>108555</xdr:rowOff>
    </xdr:to>
    <xdr:cxnSp macro="">
      <xdr:nvCxnSpPr>
        <xdr:cNvPr id="261" name="直線コネクタ 260"/>
        <xdr:cNvCxnSpPr/>
      </xdr:nvCxnSpPr>
      <xdr:spPr>
        <a:xfrm>
          <a:off x="15290800" y="13938552"/>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83457</xdr:rowOff>
    </xdr:from>
    <xdr:to>
      <xdr:col>23</xdr:col>
      <xdr:colOff>457200</xdr:colOff>
      <xdr:row>85</xdr:row>
      <xdr:rowOff>13607</xdr:rowOff>
    </xdr:to>
    <xdr:sp macro="" textlink="">
      <xdr:nvSpPr>
        <xdr:cNvPr id="262" name="フローチャート : 判断 261"/>
        <xdr:cNvSpPr/>
      </xdr:nvSpPr>
      <xdr:spPr>
        <a:xfrm>
          <a:off x="16129000" y="1448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169834</xdr:rowOff>
    </xdr:from>
    <xdr:ext cx="736600" cy="259045"/>
    <xdr:sp macro="" textlink="">
      <xdr:nvSpPr>
        <xdr:cNvPr id="263" name="テキスト ボックス 262"/>
        <xdr:cNvSpPr txBox="1"/>
      </xdr:nvSpPr>
      <xdr:spPr>
        <a:xfrm>
          <a:off x="15798800" y="14571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51102</xdr:rowOff>
    </xdr:from>
    <xdr:to>
      <xdr:col>22</xdr:col>
      <xdr:colOff>203200</xdr:colOff>
      <xdr:row>89</xdr:row>
      <xdr:rowOff>35379</xdr:rowOff>
    </xdr:to>
    <xdr:cxnSp macro="">
      <xdr:nvCxnSpPr>
        <xdr:cNvPr id="264" name="直線コネクタ 263"/>
        <xdr:cNvCxnSpPr/>
      </xdr:nvCxnSpPr>
      <xdr:spPr>
        <a:xfrm flipV="1">
          <a:off x="14401800" y="13938552"/>
          <a:ext cx="889000" cy="1355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94948</xdr:rowOff>
    </xdr:from>
    <xdr:to>
      <xdr:col>22</xdr:col>
      <xdr:colOff>254000</xdr:colOff>
      <xdr:row>85</xdr:row>
      <xdr:rowOff>25098</xdr:rowOff>
    </xdr:to>
    <xdr:sp macro="" textlink="">
      <xdr:nvSpPr>
        <xdr:cNvPr id="265" name="フローチャート : 判断 264"/>
        <xdr:cNvSpPr/>
      </xdr:nvSpPr>
      <xdr:spPr>
        <a:xfrm>
          <a:off x="15240000" y="14496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9875</xdr:rowOff>
    </xdr:from>
    <xdr:ext cx="762000" cy="259045"/>
    <xdr:sp macro="" textlink="">
      <xdr:nvSpPr>
        <xdr:cNvPr id="266" name="テキスト ボックス 265"/>
        <xdr:cNvSpPr txBox="1"/>
      </xdr:nvSpPr>
      <xdr:spPr>
        <a:xfrm>
          <a:off x="14909800" y="14583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35379</xdr:rowOff>
    </xdr:from>
    <xdr:to>
      <xdr:col>21</xdr:col>
      <xdr:colOff>0</xdr:colOff>
      <xdr:row>89</xdr:row>
      <xdr:rowOff>81341</xdr:rowOff>
    </xdr:to>
    <xdr:cxnSp macro="">
      <xdr:nvCxnSpPr>
        <xdr:cNvPr id="267" name="直線コネクタ 266"/>
        <xdr:cNvCxnSpPr/>
      </xdr:nvCxnSpPr>
      <xdr:spPr>
        <a:xfrm flipV="1">
          <a:off x="13512800" y="1529442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19957</xdr:rowOff>
    </xdr:from>
    <xdr:to>
      <xdr:col>21</xdr:col>
      <xdr:colOff>50800</xdr:colOff>
      <xdr:row>90</xdr:row>
      <xdr:rowOff>121557</xdr:rowOff>
    </xdr:to>
    <xdr:sp macro="" textlink="">
      <xdr:nvSpPr>
        <xdr:cNvPr id="268" name="フローチャート : 判断 267"/>
        <xdr:cNvSpPr/>
      </xdr:nvSpPr>
      <xdr:spPr>
        <a:xfrm>
          <a:off x="14351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106334</xdr:rowOff>
    </xdr:from>
    <xdr:ext cx="762000" cy="259045"/>
    <xdr:sp macro="" textlink="">
      <xdr:nvSpPr>
        <xdr:cNvPr id="269" name="テキスト ボックス 268"/>
        <xdr:cNvSpPr txBox="1"/>
      </xdr:nvSpPr>
      <xdr:spPr>
        <a:xfrm>
          <a:off x="14020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twoCellAnchor>
    <xdr:from>
      <xdr:col>19</xdr:col>
      <xdr:colOff>431800</xdr:colOff>
      <xdr:row>90</xdr:row>
      <xdr:rowOff>19957</xdr:rowOff>
    </xdr:from>
    <xdr:to>
      <xdr:col>19</xdr:col>
      <xdr:colOff>533400</xdr:colOff>
      <xdr:row>90</xdr:row>
      <xdr:rowOff>121557</xdr:rowOff>
    </xdr:to>
    <xdr:sp macro="" textlink="">
      <xdr:nvSpPr>
        <xdr:cNvPr id="270" name="フローチャート : 判断 269"/>
        <xdr:cNvSpPr/>
      </xdr:nvSpPr>
      <xdr:spPr>
        <a:xfrm>
          <a:off x="13462000" y="15450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106334</xdr:rowOff>
    </xdr:from>
    <xdr:ext cx="762000" cy="259045"/>
    <xdr:sp macro="" textlink="">
      <xdr:nvSpPr>
        <xdr:cNvPr id="271" name="テキスト ボックス 270"/>
        <xdr:cNvSpPr txBox="1"/>
      </xdr:nvSpPr>
      <xdr:spPr>
        <a:xfrm>
          <a:off x="13131800" y="1553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81</xdr:row>
      <xdr:rowOff>126698</xdr:rowOff>
    </xdr:from>
    <xdr:to>
      <xdr:col>24</xdr:col>
      <xdr:colOff>609600</xdr:colOff>
      <xdr:row>82</xdr:row>
      <xdr:rowOff>56848</xdr:rowOff>
    </xdr:to>
    <xdr:sp macro="" textlink="">
      <xdr:nvSpPr>
        <xdr:cNvPr id="277" name="円/楕円 276"/>
        <xdr:cNvSpPr/>
      </xdr:nvSpPr>
      <xdr:spPr>
        <a:xfrm>
          <a:off x="16967200" y="1401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143225</xdr:rowOff>
    </xdr:from>
    <xdr:ext cx="762000" cy="259045"/>
    <xdr:sp macro="" textlink="">
      <xdr:nvSpPr>
        <xdr:cNvPr id="278" name="給与水準   （国との比較）該当値テキスト"/>
        <xdr:cNvSpPr txBox="1"/>
      </xdr:nvSpPr>
      <xdr:spPr>
        <a:xfrm>
          <a:off x="17106900" y="138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95.8</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57755</xdr:rowOff>
    </xdr:from>
    <xdr:to>
      <xdr:col>23</xdr:col>
      <xdr:colOff>457200</xdr:colOff>
      <xdr:row>81</xdr:row>
      <xdr:rowOff>159355</xdr:rowOff>
    </xdr:to>
    <xdr:sp macro="" textlink="">
      <xdr:nvSpPr>
        <xdr:cNvPr id="279" name="円/楕円 278"/>
        <xdr:cNvSpPr/>
      </xdr:nvSpPr>
      <xdr:spPr>
        <a:xfrm>
          <a:off x="16129000" y="1394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169532</xdr:rowOff>
    </xdr:from>
    <xdr:ext cx="736600" cy="259045"/>
    <xdr:sp macro="" textlink="">
      <xdr:nvSpPr>
        <xdr:cNvPr id="280" name="テキスト ボックス 279"/>
        <xdr:cNvSpPr txBox="1"/>
      </xdr:nvSpPr>
      <xdr:spPr>
        <a:xfrm>
          <a:off x="15798800" y="13714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22</xdr:col>
      <xdr:colOff>152400</xdr:colOff>
      <xdr:row>81</xdr:row>
      <xdr:rowOff>302</xdr:rowOff>
    </xdr:from>
    <xdr:to>
      <xdr:col>22</xdr:col>
      <xdr:colOff>254000</xdr:colOff>
      <xdr:row>81</xdr:row>
      <xdr:rowOff>101902</xdr:rowOff>
    </xdr:to>
    <xdr:sp macro="" textlink="">
      <xdr:nvSpPr>
        <xdr:cNvPr id="281" name="円/楕円 280"/>
        <xdr:cNvSpPr/>
      </xdr:nvSpPr>
      <xdr:spPr>
        <a:xfrm>
          <a:off x="15240000" y="13887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112079</xdr:rowOff>
    </xdr:from>
    <xdr:ext cx="762000" cy="259045"/>
    <xdr:sp macro="" textlink="">
      <xdr:nvSpPr>
        <xdr:cNvPr id="282" name="テキスト ボックス 281"/>
        <xdr:cNvSpPr txBox="1"/>
      </xdr:nvSpPr>
      <xdr:spPr>
        <a:xfrm>
          <a:off x="14909800" y="1365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156029</xdr:rowOff>
    </xdr:from>
    <xdr:to>
      <xdr:col>21</xdr:col>
      <xdr:colOff>50800</xdr:colOff>
      <xdr:row>89</xdr:row>
      <xdr:rowOff>86179</xdr:rowOff>
    </xdr:to>
    <xdr:sp macro="" textlink="">
      <xdr:nvSpPr>
        <xdr:cNvPr id="283" name="円/楕円 282"/>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96356</xdr:rowOff>
    </xdr:from>
    <xdr:ext cx="762000" cy="259045"/>
    <xdr:sp macro="" textlink="">
      <xdr:nvSpPr>
        <xdr:cNvPr id="284" name="テキスト ボックス 283"/>
        <xdr:cNvSpPr txBox="1"/>
      </xdr:nvSpPr>
      <xdr:spPr>
        <a:xfrm>
          <a:off x="14020800" y="15012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30541</xdr:rowOff>
    </xdr:from>
    <xdr:to>
      <xdr:col>19</xdr:col>
      <xdr:colOff>533400</xdr:colOff>
      <xdr:row>89</xdr:row>
      <xdr:rowOff>132141</xdr:rowOff>
    </xdr:to>
    <xdr:sp macro="" textlink="">
      <xdr:nvSpPr>
        <xdr:cNvPr id="285" name="円/楕円 284"/>
        <xdr:cNvSpPr/>
      </xdr:nvSpPr>
      <xdr:spPr>
        <a:xfrm>
          <a:off x="13462000" y="1528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142318</xdr:rowOff>
    </xdr:from>
    <xdr:ext cx="762000" cy="259045"/>
    <xdr:sp macro="" textlink="">
      <xdr:nvSpPr>
        <xdr:cNvPr id="286" name="テキスト ボックス 285"/>
        <xdr:cNvSpPr txBox="1"/>
      </xdr:nvSpPr>
      <xdr:spPr>
        <a:xfrm>
          <a:off x="13131800" y="15058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組織機構の見直し等の適正な人員管理を進め、前年度比で</a:t>
          </a:r>
          <a:r>
            <a:rPr kumimoji="1" lang="en-US" altLang="ja-JP" sz="1100">
              <a:solidFill>
                <a:schemeClr val="dk1"/>
              </a:solidFill>
              <a:effectLst/>
              <a:latin typeface="+mn-lt"/>
              <a:ea typeface="+mn-ea"/>
              <a:cs typeface="+mn-cs"/>
            </a:rPr>
            <a:t>0.02</a:t>
          </a:r>
          <a:r>
            <a:rPr kumimoji="1" lang="ja-JP" altLang="ja-JP" sz="1100">
              <a:solidFill>
                <a:schemeClr val="dk1"/>
              </a:solidFill>
              <a:effectLst/>
              <a:latin typeface="+mn-lt"/>
              <a:ea typeface="+mn-ea"/>
              <a:cs typeface="+mn-cs"/>
            </a:rPr>
            <a:t>ポイント下がり、</a:t>
          </a:r>
          <a:r>
            <a:rPr kumimoji="1" lang="en-US" altLang="ja-JP" sz="1100">
              <a:solidFill>
                <a:schemeClr val="dk1"/>
              </a:solidFill>
              <a:effectLst/>
              <a:latin typeface="+mn-lt"/>
              <a:ea typeface="+mn-ea"/>
              <a:cs typeface="+mn-cs"/>
            </a:rPr>
            <a:t>6.81%</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今後も事務事業の見直しを進めながら、行政課題に即応した適正な人員管理に努める。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158496</xdr:rowOff>
    </xdr:from>
    <xdr:to>
      <xdr:col>24</xdr:col>
      <xdr:colOff>558800</xdr:colOff>
      <xdr:row>65</xdr:row>
      <xdr:rowOff>138176</xdr:rowOff>
    </xdr:to>
    <xdr:cxnSp macro="">
      <xdr:nvCxnSpPr>
        <xdr:cNvPr id="314" name="直線コネクタ 313"/>
        <xdr:cNvCxnSpPr/>
      </xdr:nvCxnSpPr>
      <xdr:spPr>
        <a:xfrm flipV="1">
          <a:off x="17018000" y="993114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110253</xdr:rowOff>
    </xdr:from>
    <xdr:ext cx="762000" cy="259045"/>
    <xdr:sp macro="" textlink="">
      <xdr:nvSpPr>
        <xdr:cNvPr id="315" name="定員管理の状況最小値テキスト"/>
        <xdr:cNvSpPr txBox="1"/>
      </xdr:nvSpPr>
      <xdr:spPr>
        <a:xfrm>
          <a:off x="17106900" y="11254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7.51</a:t>
          </a:r>
          <a:endParaRPr kumimoji="1" lang="ja-JP" altLang="en-US" sz="1000" b="1">
            <a:latin typeface="ＭＳ Ｐゴシック"/>
          </a:endParaRPr>
        </a:p>
      </xdr:txBody>
    </xdr:sp>
    <xdr:clientData/>
  </xdr:oneCellAnchor>
  <xdr:twoCellAnchor>
    <xdr:from>
      <xdr:col>24</xdr:col>
      <xdr:colOff>469900</xdr:colOff>
      <xdr:row>65</xdr:row>
      <xdr:rowOff>138176</xdr:rowOff>
    </xdr:from>
    <xdr:to>
      <xdr:col>24</xdr:col>
      <xdr:colOff>647700</xdr:colOff>
      <xdr:row>65</xdr:row>
      <xdr:rowOff>138176</xdr:rowOff>
    </xdr:to>
    <xdr:cxnSp macro="">
      <xdr:nvCxnSpPr>
        <xdr:cNvPr id="316" name="直線コネクタ 315"/>
        <xdr:cNvCxnSpPr/>
      </xdr:nvCxnSpPr>
      <xdr:spPr>
        <a:xfrm>
          <a:off x="16929100" y="1128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73423</xdr:rowOff>
    </xdr:from>
    <xdr:ext cx="762000" cy="259045"/>
    <xdr:sp macro="" textlink="">
      <xdr:nvSpPr>
        <xdr:cNvPr id="317" name="定員管理の状況最大値テキスト"/>
        <xdr:cNvSpPr txBox="1"/>
      </xdr:nvSpPr>
      <xdr:spPr>
        <a:xfrm>
          <a:off x="17106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4.71</a:t>
          </a:r>
          <a:endParaRPr kumimoji="1" lang="ja-JP" altLang="en-US" sz="1000" b="1">
            <a:latin typeface="ＭＳ Ｐゴシック"/>
          </a:endParaRPr>
        </a:p>
      </xdr:txBody>
    </xdr:sp>
    <xdr:clientData/>
  </xdr:oneCellAnchor>
  <xdr:twoCellAnchor>
    <xdr:from>
      <xdr:col>24</xdr:col>
      <xdr:colOff>469900</xdr:colOff>
      <xdr:row>57</xdr:row>
      <xdr:rowOff>158496</xdr:rowOff>
    </xdr:from>
    <xdr:to>
      <xdr:col>24</xdr:col>
      <xdr:colOff>647700</xdr:colOff>
      <xdr:row>57</xdr:row>
      <xdr:rowOff>158496</xdr:rowOff>
    </xdr:to>
    <xdr:cxnSp macro="">
      <xdr:nvCxnSpPr>
        <xdr:cNvPr id="318" name="直線コネクタ 317"/>
        <xdr:cNvCxnSpPr/>
      </xdr:nvCxnSpPr>
      <xdr:spPr>
        <a:xfrm>
          <a:off x="16929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143256</xdr:rowOff>
    </xdr:from>
    <xdr:to>
      <xdr:col>24</xdr:col>
      <xdr:colOff>558800</xdr:colOff>
      <xdr:row>63</xdr:row>
      <xdr:rowOff>152908</xdr:rowOff>
    </xdr:to>
    <xdr:cxnSp macro="">
      <xdr:nvCxnSpPr>
        <xdr:cNvPr id="319" name="直線コネクタ 318"/>
        <xdr:cNvCxnSpPr/>
      </xdr:nvCxnSpPr>
      <xdr:spPr>
        <a:xfrm flipV="1">
          <a:off x="16179800" y="1094460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164863</xdr:rowOff>
    </xdr:from>
    <xdr:ext cx="762000" cy="259045"/>
    <xdr:sp macro="" textlink="">
      <xdr:nvSpPr>
        <xdr:cNvPr id="320" name="定員管理の状況平均値テキスト"/>
        <xdr:cNvSpPr txBox="1"/>
      </xdr:nvSpPr>
      <xdr:spPr>
        <a:xfrm>
          <a:off x="17106900" y="102804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148336</xdr:rowOff>
    </xdr:from>
    <xdr:to>
      <xdr:col>24</xdr:col>
      <xdr:colOff>609600</xdr:colOff>
      <xdr:row>61</xdr:row>
      <xdr:rowOff>78486</xdr:rowOff>
    </xdr:to>
    <xdr:sp macro="" textlink="">
      <xdr:nvSpPr>
        <xdr:cNvPr id="321" name="フローチャート : 判断 320"/>
        <xdr:cNvSpPr/>
      </xdr:nvSpPr>
      <xdr:spPr>
        <a:xfrm>
          <a:off x="16967200" y="1043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152908</xdr:rowOff>
    </xdr:from>
    <xdr:to>
      <xdr:col>23</xdr:col>
      <xdr:colOff>406400</xdr:colOff>
      <xdr:row>64</xdr:row>
      <xdr:rowOff>762</xdr:rowOff>
    </xdr:to>
    <xdr:cxnSp macro="">
      <xdr:nvCxnSpPr>
        <xdr:cNvPr id="322" name="直線コネクタ 321"/>
        <xdr:cNvCxnSpPr/>
      </xdr:nvCxnSpPr>
      <xdr:spPr>
        <a:xfrm flipV="1">
          <a:off x="15290800" y="1095425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78232</xdr:rowOff>
    </xdr:from>
    <xdr:to>
      <xdr:col>23</xdr:col>
      <xdr:colOff>457200</xdr:colOff>
      <xdr:row>62</xdr:row>
      <xdr:rowOff>8382</xdr:rowOff>
    </xdr:to>
    <xdr:sp macro="" textlink="">
      <xdr:nvSpPr>
        <xdr:cNvPr id="323" name="フローチャート : 判断 322"/>
        <xdr:cNvSpPr/>
      </xdr:nvSpPr>
      <xdr:spPr>
        <a:xfrm>
          <a:off x="16129000" y="10536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18559</xdr:rowOff>
    </xdr:from>
    <xdr:ext cx="736600" cy="259045"/>
    <xdr:sp macro="" textlink="">
      <xdr:nvSpPr>
        <xdr:cNvPr id="324" name="テキスト ボックス 323"/>
        <xdr:cNvSpPr txBox="1"/>
      </xdr:nvSpPr>
      <xdr:spPr>
        <a:xfrm>
          <a:off x="15798800" y="10305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762</xdr:rowOff>
    </xdr:from>
    <xdr:to>
      <xdr:col>22</xdr:col>
      <xdr:colOff>203200</xdr:colOff>
      <xdr:row>64</xdr:row>
      <xdr:rowOff>49022</xdr:rowOff>
    </xdr:to>
    <xdr:cxnSp macro="">
      <xdr:nvCxnSpPr>
        <xdr:cNvPr id="325" name="直線コネクタ 324"/>
        <xdr:cNvCxnSpPr/>
      </xdr:nvCxnSpPr>
      <xdr:spPr>
        <a:xfrm flipV="1">
          <a:off x="14401800" y="1097356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97536</xdr:rowOff>
    </xdr:from>
    <xdr:to>
      <xdr:col>22</xdr:col>
      <xdr:colOff>254000</xdr:colOff>
      <xdr:row>62</xdr:row>
      <xdr:rowOff>27686</xdr:rowOff>
    </xdr:to>
    <xdr:sp macro="" textlink="">
      <xdr:nvSpPr>
        <xdr:cNvPr id="326" name="フローチャート : 判断 325"/>
        <xdr:cNvSpPr/>
      </xdr:nvSpPr>
      <xdr:spPr>
        <a:xfrm>
          <a:off x="152400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37863</xdr:rowOff>
    </xdr:from>
    <xdr:ext cx="762000" cy="259045"/>
    <xdr:sp macro="" textlink="">
      <xdr:nvSpPr>
        <xdr:cNvPr id="327" name="テキスト ボックス 326"/>
        <xdr:cNvSpPr txBox="1"/>
      </xdr:nvSpPr>
      <xdr:spPr>
        <a:xfrm>
          <a:off x="14909800" y="1032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49022</xdr:rowOff>
    </xdr:from>
    <xdr:to>
      <xdr:col>21</xdr:col>
      <xdr:colOff>0</xdr:colOff>
      <xdr:row>65</xdr:row>
      <xdr:rowOff>27178</xdr:rowOff>
    </xdr:to>
    <xdr:cxnSp macro="">
      <xdr:nvCxnSpPr>
        <xdr:cNvPr id="328" name="直線コネクタ 327"/>
        <xdr:cNvCxnSpPr/>
      </xdr:nvCxnSpPr>
      <xdr:spPr>
        <a:xfrm flipV="1">
          <a:off x="13512800" y="1102182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116840</xdr:rowOff>
    </xdr:from>
    <xdr:to>
      <xdr:col>21</xdr:col>
      <xdr:colOff>50800</xdr:colOff>
      <xdr:row>62</xdr:row>
      <xdr:rowOff>46990</xdr:rowOff>
    </xdr:to>
    <xdr:sp macro="" textlink="">
      <xdr:nvSpPr>
        <xdr:cNvPr id="329" name="フローチャート : 判断 328"/>
        <xdr:cNvSpPr/>
      </xdr:nvSpPr>
      <xdr:spPr>
        <a:xfrm>
          <a:off x="14351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57167</xdr:rowOff>
    </xdr:from>
    <xdr:ext cx="762000" cy="259045"/>
    <xdr:sp macro="" textlink="">
      <xdr:nvSpPr>
        <xdr:cNvPr id="330" name="テキスト ボックス 329"/>
        <xdr:cNvSpPr txBox="1"/>
      </xdr:nvSpPr>
      <xdr:spPr>
        <a:xfrm>
          <a:off x="14020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22606</xdr:rowOff>
    </xdr:from>
    <xdr:to>
      <xdr:col>19</xdr:col>
      <xdr:colOff>533400</xdr:colOff>
      <xdr:row>62</xdr:row>
      <xdr:rowOff>124206</xdr:rowOff>
    </xdr:to>
    <xdr:sp macro="" textlink="">
      <xdr:nvSpPr>
        <xdr:cNvPr id="331" name="フローチャート : 判断 330"/>
        <xdr:cNvSpPr/>
      </xdr:nvSpPr>
      <xdr:spPr>
        <a:xfrm>
          <a:off x="13462000" y="1065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134383</xdr:rowOff>
    </xdr:from>
    <xdr:ext cx="762000" cy="259045"/>
    <xdr:sp macro="" textlink="">
      <xdr:nvSpPr>
        <xdr:cNvPr id="332" name="テキスト ボックス 331"/>
        <xdr:cNvSpPr txBox="1"/>
      </xdr:nvSpPr>
      <xdr:spPr>
        <a:xfrm>
          <a:off x="13131800" y="1042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63</xdr:row>
      <xdr:rowOff>92456</xdr:rowOff>
    </xdr:from>
    <xdr:to>
      <xdr:col>24</xdr:col>
      <xdr:colOff>609600</xdr:colOff>
      <xdr:row>64</xdr:row>
      <xdr:rowOff>22606</xdr:rowOff>
    </xdr:to>
    <xdr:sp macro="" textlink="">
      <xdr:nvSpPr>
        <xdr:cNvPr id="338" name="円/楕円 337"/>
        <xdr:cNvSpPr/>
      </xdr:nvSpPr>
      <xdr:spPr>
        <a:xfrm>
          <a:off x="169672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64533</xdr:rowOff>
    </xdr:from>
    <xdr:ext cx="762000" cy="259045"/>
    <xdr:sp macro="" textlink="">
      <xdr:nvSpPr>
        <xdr:cNvPr id="339" name="定員管理の状況該当値テキスト"/>
        <xdr:cNvSpPr txBox="1"/>
      </xdr:nvSpPr>
      <xdr:spPr>
        <a:xfrm>
          <a:off x="17106900" y="1086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102108</xdr:rowOff>
    </xdr:from>
    <xdr:to>
      <xdr:col>23</xdr:col>
      <xdr:colOff>457200</xdr:colOff>
      <xdr:row>64</xdr:row>
      <xdr:rowOff>32258</xdr:rowOff>
    </xdr:to>
    <xdr:sp macro="" textlink="">
      <xdr:nvSpPr>
        <xdr:cNvPr id="340" name="円/楕円 339"/>
        <xdr:cNvSpPr/>
      </xdr:nvSpPr>
      <xdr:spPr>
        <a:xfrm>
          <a:off x="16129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17035</xdr:rowOff>
    </xdr:from>
    <xdr:ext cx="736600" cy="259045"/>
    <xdr:sp macro="" textlink="">
      <xdr:nvSpPr>
        <xdr:cNvPr id="341" name="テキスト ボックス 340"/>
        <xdr:cNvSpPr txBox="1"/>
      </xdr:nvSpPr>
      <xdr:spPr>
        <a:xfrm>
          <a:off x="15798800" y="10989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6.83</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121412</xdr:rowOff>
    </xdr:from>
    <xdr:to>
      <xdr:col>22</xdr:col>
      <xdr:colOff>254000</xdr:colOff>
      <xdr:row>64</xdr:row>
      <xdr:rowOff>51562</xdr:rowOff>
    </xdr:to>
    <xdr:sp macro="" textlink="">
      <xdr:nvSpPr>
        <xdr:cNvPr id="342" name="円/楕円 341"/>
        <xdr:cNvSpPr/>
      </xdr:nvSpPr>
      <xdr:spPr>
        <a:xfrm>
          <a:off x="15240000" y="1092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36339</xdr:rowOff>
    </xdr:from>
    <xdr:ext cx="762000" cy="259045"/>
    <xdr:sp macro="" textlink="">
      <xdr:nvSpPr>
        <xdr:cNvPr id="343" name="テキスト ボックス 342"/>
        <xdr:cNvSpPr txBox="1"/>
      </xdr:nvSpPr>
      <xdr:spPr>
        <a:xfrm>
          <a:off x="14909800" y="11009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169672</xdr:rowOff>
    </xdr:from>
    <xdr:to>
      <xdr:col>21</xdr:col>
      <xdr:colOff>50800</xdr:colOff>
      <xdr:row>64</xdr:row>
      <xdr:rowOff>99822</xdr:rowOff>
    </xdr:to>
    <xdr:sp macro="" textlink="">
      <xdr:nvSpPr>
        <xdr:cNvPr id="344" name="円/楕円 343"/>
        <xdr:cNvSpPr/>
      </xdr:nvSpPr>
      <xdr:spPr>
        <a:xfrm>
          <a:off x="14351000" y="1097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84599</xdr:rowOff>
    </xdr:from>
    <xdr:ext cx="762000" cy="259045"/>
    <xdr:sp macro="" textlink="">
      <xdr:nvSpPr>
        <xdr:cNvPr id="345" name="テキスト ボックス 344"/>
        <xdr:cNvSpPr txBox="1"/>
      </xdr:nvSpPr>
      <xdr:spPr>
        <a:xfrm>
          <a:off x="14020800" y="11057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147828</xdr:rowOff>
    </xdr:from>
    <xdr:to>
      <xdr:col>19</xdr:col>
      <xdr:colOff>533400</xdr:colOff>
      <xdr:row>65</xdr:row>
      <xdr:rowOff>77978</xdr:rowOff>
    </xdr:to>
    <xdr:sp macro="" textlink="">
      <xdr:nvSpPr>
        <xdr:cNvPr id="346" name="円/楕円 345"/>
        <xdr:cNvSpPr/>
      </xdr:nvSpPr>
      <xdr:spPr>
        <a:xfrm>
          <a:off x="13462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62755</xdr:rowOff>
    </xdr:from>
    <xdr:ext cx="762000" cy="259045"/>
    <xdr:sp macro="" textlink="">
      <xdr:nvSpPr>
        <xdr:cNvPr id="347" name="テキスト ボックス 346"/>
        <xdr:cNvSpPr txBox="1"/>
      </xdr:nvSpPr>
      <xdr:spPr>
        <a:xfrm>
          <a:off x="13131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ポイント改善したものの、類似団体中最低の</a:t>
          </a:r>
          <a:r>
            <a:rPr kumimoji="1" lang="en-US" altLang="ja-JP" sz="1100">
              <a:solidFill>
                <a:schemeClr val="dk1"/>
              </a:solidFill>
              <a:effectLst/>
              <a:latin typeface="+mn-lt"/>
              <a:ea typeface="+mn-ea"/>
              <a:cs typeface="+mn-cs"/>
            </a:rPr>
            <a:t>18.2%</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本市の公債費は、合併前後の社会基盤整備に要した普通建設事業に係る起債償還により、高止まりの状態が続いているが、引き続き市債の繰上償還や新規発行債の抑制を行うことにより、数値改善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106997</xdr:rowOff>
    </xdr:from>
    <xdr:to>
      <xdr:col>24</xdr:col>
      <xdr:colOff>558800</xdr:colOff>
      <xdr:row>43</xdr:row>
      <xdr:rowOff>107315</xdr:rowOff>
    </xdr:to>
    <xdr:cxnSp macro="">
      <xdr:nvCxnSpPr>
        <xdr:cNvPr id="372" name="直線コネクタ 371"/>
        <xdr:cNvCxnSpPr/>
      </xdr:nvCxnSpPr>
      <xdr:spPr>
        <a:xfrm flipV="1">
          <a:off x="17018000" y="6279197"/>
          <a:ext cx="0" cy="1200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79392</xdr:rowOff>
    </xdr:from>
    <xdr:ext cx="762000" cy="259045"/>
    <xdr:sp macro="" textlink="">
      <xdr:nvSpPr>
        <xdr:cNvPr id="373" name="公債費負担の状況最小値テキスト"/>
        <xdr:cNvSpPr txBox="1"/>
      </xdr:nvSpPr>
      <xdr:spPr>
        <a:xfrm>
          <a:off x="17106900" y="745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a:t>
          </a:r>
          <a:endParaRPr kumimoji="1" lang="ja-JP" altLang="en-US" sz="1000" b="1">
            <a:latin typeface="ＭＳ Ｐゴシック"/>
          </a:endParaRPr>
        </a:p>
      </xdr:txBody>
    </xdr:sp>
    <xdr:clientData/>
  </xdr:oneCellAnchor>
  <xdr:twoCellAnchor>
    <xdr:from>
      <xdr:col>24</xdr:col>
      <xdr:colOff>469900</xdr:colOff>
      <xdr:row>43</xdr:row>
      <xdr:rowOff>107315</xdr:rowOff>
    </xdr:from>
    <xdr:to>
      <xdr:col>24</xdr:col>
      <xdr:colOff>647700</xdr:colOff>
      <xdr:row>43</xdr:row>
      <xdr:rowOff>107315</xdr:rowOff>
    </xdr:to>
    <xdr:cxnSp macro="">
      <xdr:nvCxnSpPr>
        <xdr:cNvPr id="374" name="直線コネクタ 373"/>
        <xdr:cNvCxnSpPr/>
      </xdr:nvCxnSpPr>
      <xdr:spPr>
        <a:xfrm>
          <a:off x="16929100" y="747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21924</xdr:rowOff>
    </xdr:from>
    <xdr:ext cx="762000" cy="259045"/>
    <xdr:sp macro="" textlink="">
      <xdr:nvSpPr>
        <xdr:cNvPr id="375" name="公債費負担の状況最大値テキスト"/>
        <xdr:cNvSpPr txBox="1"/>
      </xdr:nvSpPr>
      <xdr:spPr>
        <a:xfrm>
          <a:off x="17106900" y="6022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24</xdr:col>
      <xdr:colOff>469900</xdr:colOff>
      <xdr:row>36</xdr:row>
      <xdr:rowOff>106997</xdr:rowOff>
    </xdr:from>
    <xdr:to>
      <xdr:col>24</xdr:col>
      <xdr:colOff>647700</xdr:colOff>
      <xdr:row>36</xdr:row>
      <xdr:rowOff>106997</xdr:rowOff>
    </xdr:to>
    <xdr:cxnSp macro="">
      <xdr:nvCxnSpPr>
        <xdr:cNvPr id="376" name="直線コネクタ 375"/>
        <xdr:cNvCxnSpPr/>
      </xdr:nvCxnSpPr>
      <xdr:spPr>
        <a:xfrm>
          <a:off x="16929100" y="627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43</xdr:row>
      <xdr:rowOff>107315</xdr:rowOff>
    </xdr:from>
    <xdr:to>
      <xdr:col>24</xdr:col>
      <xdr:colOff>558800</xdr:colOff>
      <xdr:row>44</xdr:row>
      <xdr:rowOff>14288</xdr:rowOff>
    </xdr:to>
    <xdr:cxnSp macro="">
      <xdr:nvCxnSpPr>
        <xdr:cNvPr id="377" name="直線コネクタ 376"/>
        <xdr:cNvCxnSpPr/>
      </xdr:nvCxnSpPr>
      <xdr:spPr>
        <a:xfrm flipV="1">
          <a:off x="16179800" y="7479665"/>
          <a:ext cx="8382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37</xdr:row>
      <xdr:rowOff>79710</xdr:rowOff>
    </xdr:from>
    <xdr:ext cx="762000" cy="259045"/>
    <xdr:sp macro="" textlink="">
      <xdr:nvSpPr>
        <xdr:cNvPr id="378" name="公債費負担の状況平均値テキスト"/>
        <xdr:cNvSpPr txBox="1"/>
      </xdr:nvSpPr>
      <xdr:spPr>
        <a:xfrm>
          <a:off x="17106900" y="6423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24</xdr:col>
      <xdr:colOff>508000</xdr:colOff>
      <xdr:row>38</xdr:row>
      <xdr:rowOff>63182</xdr:rowOff>
    </xdr:from>
    <xdr:to>
      <xdr:col>24</xdr:col>
      <xdr:colOff>609600</xdr:colOff>
      <xdr:row>38</xdr:row>
      <xdr:rowOff>164782</xdr:rowOff>
    </xdr:to>
    <xdr:sp macro="" textlink="">
      <xdr:nvSpPr>
        <xdr:cNvPr id="379" name="フローチャート : 判断 378"/>
        <xdr:cNvSpPr/>
      </xdr:nvSpPr>
      <xdr:spPr>
        <a:xfrm>
          <a:off x="16967200" y="657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44</xdr:row>
      <xdr:rowOff>14288</xdr:rowOff>
    </xdr:from>
    <xdr:to>
      <xdr:col>23</xdr:col>
      <xdr:colOff>406400</xdr:colOff>
      <xdr:row>44</xdr:row>
      <xdr:rowOff>62547</xdr:rowOff>
    </xdr:to>
    <xdr:cxnSp macro="">
      <xdr:nvCxnSpPr>
        <xdr:cNvPr id="380" name="直線コネクタ 379"/>
        <xdr:cNvCxnSpPr/>
      </xdr:nvCxnSpPr>
      <xdr:spPr>
        <a:xfrm flipV="1">
          <a:off x="15290800" y="7558088"/>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38</xdr:row>
      <xdr:rowOff>129540</xdr:rowOff>
    </xdr:from>
    <xdr:to>
      <xdr:col>23</xdr:col>
      <xdr:colOff>457200</xdr:colOff>
      <xdr:row>39</xdr:row>
      <xdr:rowOff>59690</xdr:rowOff>
    </xdr:to>
    <xdr:sp macro="" textlink="">
      <xdr:nvSpPr>
        <xdr:cNvPr id="381" name="フローチャート : 判断 380"/>
        <xdr:cNvSpPr/>
      </xdr:nvSpPr>
      <xdr:spPr>
        <a:xfrm>
          <a:off x="16129000" y="664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69867</xdr:rowOff>
    </xdr:from>
    <xdr:ext cx="736600" cy="259045"/>
    <xdr:sp macro="" textlink="">
      <xdr:nvSpPr>
        <xdr:cNvPr id="382" name="テキスト ボックス 381"/>
        <xdr:cNvSpPr txBox="1"/>
      </xdr:nvSpPr>
      <xdr:spPr>
        <a:xfrm>
          <a:off x="15798800" y="641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a:t>
          </a:r>
          <a:endParaRPr kumimoji="1" lang="ja-JP" altLang="en-US" sz="1000" b="1">
            <a:solidFill>
              <a:srgbClr val="000080"/>
            </a:solidFill>
            <a:latin typeface="ＭＳ Ｐゴシック"/>
          </a:endParaRPr>
        </a:p>
      </xdr:txBody>
    </xdr:sp>
    <xdr:clientData/>
  </xdr:oneCellAnchor>
  <xdr:twoCellAnchor>
    <xdr:from>
      <xdr:col>21</xdr:col>
      <xdr:colOff>0</xdr:colOff>
      <xdr:row>44</xdr:row>
      <xdr:rowOff>62547</xdr:rowOff>
    </xdr:from>
    <xdr:to>
      <xdr:col>22</xdr:col>
      <xdr:colOff>203200</xdr:colOff>
      <xdr:row>44</xdr:row>
      <xdr:rowOff>104775</xdr:rowOff>
    </xdr:to>
    <xdr:cxnSp macro="">
      <xdr:nvCxnSpPr>
        <xdr:cNvPr id="383" name="直線コネクタ 382"/>
        <xdr:cNvCxnSpPr/>
      </xdr:nvCxnSpPr>
      <xdr:spPr>
        <a:xfrm flipV="1">
          <a:off x="14401800" y="7606347"/>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39</xdr:row>
      <xdr:rowOff>318</xdr:rowOff>
    </xdr:from>
    <xdr:to>
      <xdr:col>22</xdr:col>
      <xdr:colOff>254000</xdr:colOff>
      <xdr:row>39</xdr:row>
      <xdr:rowOff>101918</xdr:rowOff>
    </xdr:to>
    <xdr:sp macro="" textlink="">
      <xdr:nvSpPr>
        <xdr:cNvPr id="384" name="フローチャート : 判断 383"/>
        <xdr:cNvSpPr/>
      </xdr:nvSpPr>
      <xdr:spPr>
        <a:xfrm>
          <a:off x="15240000" y="6686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112095</xdr:rowOff>
    </xdr:from>
    <xdr:ext cx="762000" cy="259045"/>
    <xdr:sp macro="" textlink="">
      <xdr:nvSpPr>
        <xdr:cNvPr id="385" name="テキスト ボックス 384"/>
        <xdr:cNvSpPr txBox="1"/>
      </xdr:nvSpPr>
      <xdr:spPr>
        <a:xfrm>
          <a:off x="14909800" y="6455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104775</xdr:rowOff>
    </xdr:from>
    <xdr:to>
      <xdr:col>21</xdr:col>
      <xdr:colOff>0</xdr:colOff>
      <xdr:row>44</xdr:row>
      <xdr:rowOff>128905</xdr:rowOff>
    </xdr:to>
    <xdr:cxnSp macro="">
      <xdr:nvCxnSpPr>
        <xdr:cNvPr id="386" name="直線コネクタ 385"/>
        <xdr:cNvCxnSpPr/>
      </xdr:nvCxnSpPr>
      <xdr:spPr>
        <a:xfrm flipV="1">
          <a:off x="13512800" y="7648575"/>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39</xdr:row>
      <xdr:rowOff>54610</xdr:rowOff>
    </xdr:from>
    <xdr:to>
      <xdr:col>21</xdr:col>
      <xdr:colOff>50800</xdr:colOff>
      <xdr:row>39</xdr:row>
      <xdr:rowOff>156210</xdr:rowOff>
    </xdr:to>
    <xdr:sp macro="" textlink="">
      <xdr:nvSpPr>
        <xdr:cNvPr id="387" name="フローチャート : 判断 386"/>
        <xdr:cNvSpPr/>
      </xdr:nvSpPr>
      <xdr:spPr>
        <a:xfrm>
          <a:off x="14351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166387</xdr:rowOff>
    </xdr:from>
    <xdr:ext cx="762000" cy="259045"/>
    <xdr:sp macro="" textlink="">
      <xdr:nvSpPr>
        <xdr:cNvPr id="388" name="テキスト ボックス 387"/>
        <xdr:cNvSpPr txBox="1"/>
      </xdr:nvSpPr>
      <xdr:spPr>
        <a:xfrm>
          <a:off x="14020800" y="651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19</xdr:col>
      <xdr:colOff>431800</xdr:colOff>
      <xdr:row>39</xdr:row>
      <xdr:rowOff>102870</xdr:rowOff>
    </xdr:from>
    <xdr:to>
      <xdr:col>19</xdr:col>
      <xdr:colOff>533400</xdr:colOff>
      <xdr:row>40</xdr:row>
      <xdr:rowOff>33020</xdr:rowOff>
    </xdr:to>
    <xdr:sp macro="" textlink="">
      <xdr:nvSpPr>
        <xdr:cNvPr id="389" name="フローチャート : 判断 388"/>
        <xdr:cNvSpPr/>
      </xdr:nvSpPr>
      <xdr:spPr>
        <a:xfrm>
          <a:off x="13462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43197</xdr:rowOff>
    </xdr:from>
    <xdr:ext cx="762000" cy="259045"/>
    <xdr:sp macro="" textlink="">
      <xdr:nvSpPr>
        <xdr:cNvPr id="390" name="テキスト ボックス 389"/>
        <xdr:cNvSpPr txBox="1"/>
      </xdr:nvSpPr>
      <xdr:spPr>
        <a:xfrm>
          <a:off x="13131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43</xdr:row>
      <xdr:rowOff>56515</xdr:rowOff>
    </xdr:from>
    <xdr:to>
      <xdr:col>24</xdr:col>
      <xdr:colOff>609600</xdr:colOff>
      <xdr:row>43</xdr:row>
      <xdr:rowOff>158115</xdr:rowOff>
    </xdr:to>
    <xdr:sp macro="" textlink="">
      <xdr:nvSpPr>
        <xdr:cNvPr id="396" name="円/楕円 395"/>
        <xdr:cNvSpPr/>
      </xdr:nvSpPr>
      <xdr:spPr>
        <a:xfrm>
          <a:off x="16967200" y="7428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123842</xdr:rowOff>
    </xdr:from>
    <xdr:ext cx="762000" cy="259045"/>
    <xdr:sp macro="" textlink="">
      <xdr:nvSpPr>
        <xdr:cNvPr id="397" name="公債費負担の状況該当値テキスト"/>
        <xdr:cNvSpPr txBox="1"/>
      </xdr:nvSpPr>
      <xdr:spPr>
        <a:xfrm>
          <a:off x="17106900" y="732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134938</xdr:rowOff>
    </xdr:from>
    <xdr:to>
      <xdr:col>23</xdr:col>
      <xdr:colOff>457200</xdr:colOff>
      <xdr:row>44</xdr:row>
      <xdr:rowOff>65088</xdr:rowOff>
    </xdr:to>
    <xdr:sp macro="" textlink="">
      <xdr:nvSpPr>
        <xdr:cNvPr id="398" name="円/楕円 397"/>
        <xdr:cNvSpPr/>
      </xdr:nvSpPr>
      <xdr:spPr>
        <a:xfrm>
          <a:off x="16129000" y="75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49865</xdr:rowOff>
    </xdr:from>
    <xdr:ext cx="736600" cy="259045"/>
    <xdr:sp macro="" textlink="">
      <xdr:nvSpPr>
        <xdr:cNvPr id="399" name="テキスト ボックス 398"/>
        <xdr:cNvSpPr txBox="1"/>
      </xdr:nvSpPr>
      <xdr:spPr>
        <a:xfrm>
          <a:off x="15798800" y="7593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152400</xdr:colOff>
      <xdr:row>44</xdr:row>
      <xdr:rowOff>11747</xdr:rowOff>
    </xdr:from>
    <xdr:to>
      <xdr:col>22</xdr:col>
      <xdr:colOff>254000</xdr:colOff>
      <xdr:row>44</xdr:row>
      <xdr:rowOff>113347</xdr:rowOff>
    </xdr:to>
    <xdr:sp macro="" textlink="">
      <xdr:nvSpPr>
        <xdr:cNvPr id="400" name="円/楕円 399"/>
        <xdr:cNvSpPr/>
      </xdr:nvSpPr>
      <xdr:spPr>
        <a:xfrm>
          <a:off x="15240000" y="7555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98124</xdr:rowOff>
    </xdr:from>
    <xdr:ext cx="762000" cy="259045"/>
    <xdr:sp macro="" textlink="">
      <xdr:nvSpPr>
        <xdr:cNvPr id="401" name="テキスト ボックス 400"/>
        <xdr:cNvSpPr txBox="1"/>
      </xdr:nvSpPr>
      <xdr:spPr>
        <a:xfrm>
          <a:off x="14909800" y="764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20</xdr:col>
      <xdr:colOff>635000</xdr:colOff>
      <xdr:row>44</xdr:row>
      <xdr:rowOff>53975</xdr:rowOff>
    </xdr:from>
    <xdr:to>
      <xdr:col>21</xdr:col>
      <xdr:colOff>50800</xdr:colOff>
      <xdr:row>44</xdr:row>
      <xdr:rowOff>155575</xdr:rowOff>
    </xdr:to>
    <xdr:sp macro="" textlink="">
      <xdr:nvSpPr>
        <xdr:cNvPr id="402" name="円/楕円 401"/>
        <xdr:cNvSpPr/>
      </xdr:nvSpPr>
      <xdr:spPr>
        <a:xfrm>
          <a:off x="14351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140352</xdr:rowOff>
    </xdr:from>
    <xdr:ext cx="762000" cy="259045"/>
    <xdr:sp macro="" textlink="">
      <xdr:nvSpPr>
        <xdr:cNvPr id="403" name="テキスト ボックス 402"/>
        <xdr:cNvSpPr txBox="1"/>
      </xdr:nvSpPr>
      <xdr:spPr>
        <a:xfrm>
          <a:off x="14020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78105</xdr:rowOff>
    </xdr:from>
    <xdr:to>
      <xdr:col>19</xdr:col>
      <xdr:colOff>533400</xdr:colOff>
      <xdr:row>45</xdr:row>
      <xdr:rowOff>8255</xdr:rowOff>
    </xdr:to>
    <xdr:sp macro="" textlink="">
      <xdr:nvSpPr>
        <xdr:cNvPr id="404" name="円/楕円 403"/>
        <xdr:cNvSpPr/>
      </xdr:nvSpPr>
      <xdr:spPr>
        <a:xfrm>
          <a:off x="13462000" y="762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164482</xdr:rowOff>
    </xdr:from>
    <xdr:ext cx="762000" cy="259045"/>
    <xdr:sp macro="" textlink="">
      <xdr:nvSpPr>
        <xdr:cNvPr id="405" name="テキスト ボックス 404"/>
        <xdr:cNvSpPr txBox="1"/>
      </xdr:nvSpPr>
      <xdr:spPr>
        <a:xfrm>
          <a:off x="13131800" y="7708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合併前後に社会基盤整備を積極的に実施した結果、地方債残高が増加し、併せて同理由により公営企業への繰出しも増加したため、類似団体中最低の</a:t>
          </a:r>
          <a:r>
            <a:rPr kumimoji="1" lang="en-US" altLang="ja-JP" sz="1100">
              <a:solidFill>
                <a:schemeClr val="dk1"/>
              </a:solidFill>
              <a:effectLst/>
              <a:latin typeface="+mn-lt"/>
              <a:ea typeface="+mn-ea"/>
              <a:cs typeface="+mn-cs"/>
            </a:rPr>
            <a:t>176.9%</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前年度比では、繰上償還等の効果により</a:t>
          </a:r>
          <a:r>
            <a:rPr kumimoji="1" lang="en-US" altLang="ja-JP" sz="1100">
              <a:solidFill>
                <a:schemeClr val="dk1"/>
              </a:solidFill>
              <a:effectLst/>
              <a:latin typeface="+mn-lt"/>
              <a:ea typeface="+mn-ea"/>
              <a:cs typeface="+mn-cs"/>
            </a:rPr>
            <a:t>20.0</a:t>
          </a:r>
          <a:r>
            <a:rPr kumimoji="1" lang="ja-JP" altLang="ja-JP" sz="1100">
              <a:solidFill>
                <a:schemeClr val="dk1"/>
              </a:solidFill>
              <a:effectLst/>
              <a:latin typeface="+mn-lt"/>
              <a:ea typeface="+mn-ea"/>
              <a:cs typeface="+mn-cs"/>
            </a:rPr>
            <a:t>ポイント改善したものの、引き続き積極的な繰上償還等により公債費の削減に努めるとともに、公共事業費を本市の財政力に見合った規模に縮減し、市債の新規発行額の抑制を図る。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19</xdr:row>
      <xdr:rowOff>47269</xdr:rowOff>
    </xdr:to>
    <xdr:cxnSp macro="">
      <xdr:nvCxnSpPr>
        <xdr:cNvPr id="432" name="直線コネクタ 431"/>
        <xdr:cNvCxnSpPr/>
      </xdr:nvCxnSpPr>
      <xdr:spPr>
        <a:xfrm flipV="1">
          <a:off x="17018000" y="2451100"/>
          <a:ext cx="0" cy="853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19</xdr:row>
      <xdr:rowOff>19346</xdr:rowOff>
    </xdr:from>
    <xdr:ext cx="762000" cy="259045"/>
    <xdr:sp macro="" textlink="">
      <xdr:nvSpPr>
        <xdr:cNvPr id="433" name="将来負担の状況最小値テキスト"/>
        <xdr:cNvSpPr txBox="1"/>
      </xdr:nvSpPr>
      <xdr:spPr>
        <a:xfrm>
          <a:off x="17106900" y="3276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176.9</a:t>
          </a:r>
          <a:endParaRPr kumimoji="1" lang="ja-JP" altLang="en-US" sz="1000" b="1">
            <a:latin typeface="ＭＳ Ｐゴシック"/>
          </a:endParaRPr>
        </a:p>
      </xdr:txBody>
    </xdr:sp>
    <xdr:clientData/>
  </xdr:oneCellAnchor>
  <xdr:twoCellAnchor>
    <xdr:from>
      <xdr:col>24</xdr:col>
      <xdr:colOff>469900</xdr:colOff>
      <xdr:row>19</xdr:row>
      <xdr:rowOff>47269</xdr:rowOff>
    </xdr:from>
    <xdr:to>
      <xdr:col>24</xdr:col>
      <xdr:colOff>647700</xdr:colOff>
      <xdr:row>19</xdr:row>
      <xdr:rowOff>47269</xdr:rowOff>
    </xdr:to>
    <xdr:cxnSp macro="">
      <xdr:nvCxnSpPr>
        <xdr:cNvPr id="434" name="直線コネクタ 433"/>
        <xdr:cNvCxnSpPr/>
      </xdr:nvCxnSpPr>
      <xdr:spPr>
        <a:xfrm>
          <a:off x="16929100" y="330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47269</xdr:rowOff>
    </xdr:from>
    <xdr:to>
      <xdr:col>24</xdr:col>
      <xdr:colOff>558800</xdr:colOff>
      <xdr:row>19</xdr:row>
      <xdr:rowOff>143789</xdr:rowOff>
    </xdr:to>
    <xdr:cxnSp macro="">
      <xdr:nvCxnSpPr>
        <xdr:cNvPr id="437" name="直線コネクタ 436"/>
        <xdr:cNvCxnSpPr/>
      </xdr:nvCxnSpPr>
      <xdr:spPr>
        <a:xfrm flipV="1">
          <a:off x="16179800" y="3304819"/>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118838</xdr:rowOff>
    </xdr:from>
    <xdr:ext cx="762000" cy="259045"/>
    <xdr:sp macro="" textlink="">
      <xdr:nvSpPr>
        <xdr:cNvPr id="438" name="将来負担の状況平均値テキスト"/>
        <xdr:cNvSpPr txBox="1"/>
      </xdr:nvSpPr>
      <xdr:spPr>
        <a:xfrm>
          <a:off x="17106900" y="2347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102311</xdr:rowOff>
    </xdr:from>
    <xdr:to>
      <xdr:col>24</xdr:col>
      <xdr:colOff>609600</xdr:colOff>
      <xdr:row>15</xdr:row>
      <xdr:rowOff>32461</xdr:rowOff>
    </xdr:to>
    <xdr:sp macro="" textlink="">
      <xdr:nvSpPr>
        <xdr:cNvPr id="439" name="フローチャート : 判断 438"/>
        <xdr:cNvSpPr/>
      </xdr:nvSpPr>
      <xdr:spPr>
        <a:xfrm>
          <a:off x="16967200" y="250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19</xdr:row>
      <xdr:rowOff>143789</xdr:rowOff>
    </xdr:from>
    <xdr:to>
      <xdr:col>23</xdr:col>
      <xdr:colOff>406400</xdr:colOff>
      <xdr:row>20</xdr:row>
      <xdr:rowOff>19152</xdr:rowOff>
    </xdr:to>
    <xdr:cxnSp macro="">
      <xdr:nvCxnSpPr>
        <xdr:cNvPr id="440" name="直線コネクタ 439"/>
        <xdr:cNvCxnSpPr/>
      </xdr:nvCxnSpPr>
      <xdr:spPr>
        <a:xfrm flipV="1">
          <a:off x="15290800" y="3401339"/>
          <a:ext cx="889000" cy="46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147193</xdr:rowOff>
    </xdr:from>
    <xdr:to>
      <xdr:col>23</xdr:col>
      <xdr:colOff>457200</xdr:colOff>
      <xdr:row>15</xdr:row>
      <xdr:rowOff>77343</xdr:rowOff>
    </xdr:to>
    <xdr:sp macro="" textlink="">
      <xdr:nvSpPr>
        <xdr:cNvPr id="441" name="フローチャート : 判断 440"/>
        <xdr:cNvSpPr/>
      </xdr:nvSpPr>
      <xdr:spPr>
        <a:xfrm>
          <a:off x="16129000" y="2547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87520</xdr:rowOff>
    </xdr:from>
    <xdr:ext cx="736600" cy="259045"/>
    <xdr:sp macro="" textlink="">
      <xdr:nvSpPr>
        <xdr:cNvPr id="442" name="テキスト ボックス 441"/>
        <xdr:cNvSpPr txBox="1"/>
      </xdr:nvSpPr>
      <xdr:spPr>
        <a:xfrm>
          <a:off x="15798800" y="2316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30.5</a:t>
          </a:r>
          <a:endParaRPr kumimoji="1" lang="ja-JP" altLang="en-US" sz="1000" b="1">
            <a:solidFill>
              <a:srgbClr val="000080"/>
            </a:solidFill>
            <a:latin typeface="ＭＳ Ｐゴシック"/>
          </a:endParaRPr>
        </a:p>
      </xdr:txBody>
    </xdr:sp>
    <xdr:clientData/>
  </xdr:oneCellAnchor>
  <xdr:twoCellAnchor>
    <xdr:from>
      <xdr:col>21</xdr:col>
      <xdr:colOff>0</xdr:colOff>
      <xdr:row>20</xdr:row>
      <xdr:rowOff>19152</xdr:rowOff>
    </xdr:from>
    <xdr:to>
      <xdr:col>22</xdr:col>
      <xdr:colOff>203200</xdr:colOff>
      <xdr:row>20</xdr:row>
      <xdr:rowOff>104089</xdr:rowOff>
    </xdr:to>
    <xdr:cxnSp macro="">
      <xdr:nvCxnSpPr>
        <xdr:cNvPr id="443" name="直線コネクタ 442"/>
        <xdr:cNvCxnSpPr/>
      </xdr:nvCxnSpPr>
      <xdr:spPr>
        <a:xfrm flipV="1">
          <a:off x="14401800" y="3448152"/>
          <a:ext cx="889000" cy="84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157328</xdr:rowOff>
    </xdr:from>
    <xdr:to>
      <xdr:col>22</xdr:col>
      <xdr:colOff>254000</xdr:colOff>
      <xdr:row>15</xdr:row>
      <xdr:rowOff>87478</xdr:rowOff>
    </xdr:to>
    <xdr:sp macro="" textlink="">
      <xdr:nvSpPr>
        <xdr:cNvPr id="444" name="フローチャート : 判断 443"/>
        <xdr:cNvSpPr/>
      </xdr:nvSpPr>
      <xdr:spPr>
        <a:xfrm>
          <a:off x="15240000" y="255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97655</xdr:rowOff>
    </xdr:from>
    <xdr:ext cx="762000" cy="259045"/>
    <xdr:sp macro="" textlink="">
      <xdr:nvSpPr>
        <xdr:cNvPr id="445" name="テキスト ボックス 444"/>
        <xdr:cNvSpPr txBox="1"/>
      </xdr:nvSpPr>
      <xdr:spPr>
        <a:xfrm>
          <a:off x="14909800" y="232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a:t>
          </a:r>
          <a:endParaRPr kumimoji="1" lang="ja-JP" altLang="en-US" sz="1000" b="1">
            <a:solidFill>
              <a:srgbClr val="000080"/>
            </a:solidFill>
            <a:latin typeface="ＭＳ Ｐゴシック"/>
          </a:endParaRPr>
        </a:p>
      </xdr:txBody>
    </xdr:sp>
    <xdr:clientData/>
  </xdr:oneCellAnchor>
  <xdr:twoCellAnchor>
    <xdr:from>
      <xdr:col>19</xdr:col>
      <xdr:colOff>482600</xdr:colOff>
      <xdr:row>20</xdr:row>
      <xdr:rowOff>104089</xdr:rowOff>
    </xdr:from>
    <xdr:to>
      <xdr:col>21</xdr:col>
      <xdr:colOff>0</xdr:colOff>
      <xdr:row>20</xdr:row>
      <xdr:rowOff>169240</xdr:rowOff>
    </xdr:to>
    <xdr:cxnSp macro="">
      <xdr:nvCxnSpPr>
        <xdr:cNvPr id="446" name="直線コネクタ 445"/>
        <xdr:cNvCxnSpPr/>
      </xdr:nvCxnSpPr>
      <xdr:spPr>
        <a:xfrm flipV="1">
          <a:off x="13512800" y="3533089"/>
          <a:ext cx="889000" cy="6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31242</xdr:rowOff>
    </xdr:from>
    <xdr:to>
      <xdr:col>21</xdr:col>
      <xdr:colOff>50800</xdr:colOff>
      <xdr:row>15</xdr:row>
      <xdr:rowOff>132842</xdr:rowOff>
    </xdr:to>
    <xdr:sp macro="" textlink="">
      <xdr:nvSpPr>
        <xdr:cNvPr id="447" name="フローチャート : 判断 446"/>
        <xdr:cNvSpPr/>
      </xdr:nvSpPr>
      <xdr:spPr>
        <a:xfrm>
          <a:off x="143510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143019</xdr:rowOff>
    </xdr:from>
    <xdr:ext cx="762000" cy="259045"/>
    <xdr:sp macro="" textlink="">
      <xdr:nvSpPr>
        <xdr:cNvPr id="448" name="テキスト ボックス 447"/>
        <xdr:cNvSpPr txBox="1"/>
      </xdr:nvSpPr>
      <xdr:spPr>
        <a:xfrm>
          <a:off x="14020800" y="237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84811</xdr:rowOff>
    </xdr:from>
    <xdr:to>
      <xdr:col>19</xdr:col>
      <xdr:colOff>533400</xdr:colOff>
      <xdr:row>16</xdr:row>
      <xdr:rowOff>14961</xdr:rowOff>
    </xdr:to>
    <xdr:sp macro="" textlink="">
      <xdr:nvSpPr>
        <xdr:cNvPr id="449" name="フローチャート : 判断 448"/>
        <xdr:cNvSpPr/>
      </xdr:nvSpPr>
      <xdr:spPr>
        <a:xfrm>
          <a:off x="13462000" y="265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25138</xdr:rowOff>
    </xdr:from>
    <xdr:ext cx="762000" cy="259045"/>
    <xdr:sp macro="" textlink="">
      <xdr:nvSpPr>
        <xdr:cNvPr id="450" name="テキスト ボックス 449"/>
        <xdr:cNvSpPr txBox="1"/>
      </xdr:nvSpPr>
      <xdr:spPr>
        <a:xfrm>
          <a:off x="13131800" y="2425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18</xdr:row>
      <xdr:rowOff>167919</xdr:rowOff>
    </xdr:from>
    <xdr:to>
      <xdr:col>24</xdr:col>
      <xdr:colOff>609600</xdr:colOff>
      <xdr:row>19</xdr:row>
      <xdr:rowOff>98069</xdr:rowOff>
    </xdr:to>
    <xdr:sp macro="" textlink="">
      <xdr:nvSpPr>
        <xdr:cNvPr id="456" name="円/楕円 455"/>
        <xdr:cNvSpPr/>
      </xdr:nvSpPr>
      <xdr:spPr>
        <a:xfrm>
          <a:off x="16967200" y="32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63796</xdr:rowOff>
    </xdr:from>
    <xdr:ext cx="762000" cy="259045"/>
    <xdr:sp macro="" textlink="">
      <xdr:nvSpPr>
        <xdr:cNvPr id="457" name="将来負担の状況該当値テキスト"/>
        <xdr:cNvSpPr txBox="1"/>
      </xdr:nvSpPr>
      <xdr:spPr>
        <a:xfrm>
          <a:off x="17106900" y="3149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176.9</a:t>
          </a:r>
          <a:endParaRPr kumimoji="1" lang="ja-JP" altLang="en-US" sz="1000" b="1">
            <a:solidFill>
              <a:srgbClr val="FF0000"/>
            </a:solidFill>
            <a:latin typeface="ＭＳ Ｐゴシック"/>
          </a:endParaRPr>
        </a:p>
      </xdr:txBody>
    </xdr:sp>
    <xdr:clientData/>
  </xdr:oneCellAnchor>
  <xdr:twoCellAnchor>
    <xdr:from>
      <xdr:col>23</xdr:col>
      <xdr:colOff>355600</xdr:colOff>
      <xdr:row>19</xdr:row>
      <xdr:rowOff>92989</xdr:rowOff>
    </xdr:from>
    <xdr:to>
      <xdr:col>23</xdr:col>
      <xdr:colOff>457200</xdr:colOff>
      <xdr:row>20</xdr:row>
      <xdr:rowOff>23139</xdr:rowOff>
    </xdr:to>
    <xdr:sp macro="" textlink="">
      <xdr:nvSpPr>
        <xdr:cNvPr id="458" name="円/楕円 457"/>
        <xdr:cNvSpPr/>
      </xdr:nvSpPr>
      <xdr:spPr>
        <a:xfrm>
          <a:off x="16129000" y="335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7916</xdr:rowOff>
    </xdr:from>
    <xdr:ext cx="736600" cy="259045"/>
    <xdr:sp macro="" textlink="">
      <xdr:nvSpPr>
        <xdr:cNvPr id="459" name="テキスト ボックス 458"/>
        <xdr:cNvSpPr txBox="1"/>
      </xdr:nvSpPr>
      <xdr:spPr>
        <a:xfrm>
          <a:off x="15798800" y="3436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196.9</a:t>
          </a:r>
          <a:endParaRPr kumimoji="1" lang="ja-JP" altLang="en-US" sz="1000" b="1">
            <a:solidFill>
              <a:srgbClr val="FF0000"/>
            </a:solidFill>
            <a:latin typeface="ＭＳ Ｐゴシック"/>
          </a:endParaRPr>
        </a:p>
      </xdr:txBody>
    </xdr:sp>
    <xdr:clientData/>
  </xdr:oneCellAnchor>
  <xdr:twoCellAnchor>
    <xdr:from>
      <xdr:col>22</xdr:col>
      <xdr:colOff>152400</xdr:colOff>
      <xdr:row>19</xdr:row>
      <xdr:rowOff>139802</xdr:rowOff>
    </xdr:from>
    <xdr:to>
      <xdr:col>22</xdr:col>
      <xdr:colOff>254000</xdr:colOff>
      <xdr:row>20</xdr:row>
      <xdr:rowOff>69952</xdr:rowOff>
    </xdr:to>
    <xdr:sp macro="" textlink="">
      <xdr:nvSpPr>
        <xdr:cNvPr id="460" name="円/楕円 459"/>
        <xdr:cNvSpPr/>
      </xdr:nvSpPr>
      <xdr:spPr>
        <a:xfrm>
          <a:off x="15240000" y="339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54729</xdr:rowOff>
    </xdr:from>
    <xdr:ext cx="762000" cy="259045"/>
    <xdr:sp macro="" textlink="">
      <xdr:nvSpPr>
        <xdr:cNvPr id="461" name="テキスト ボックス 460"/>
        <xdr:cNvSpPr txBox="1"/>
      </xdr:nvSpPr>
      <xdr:spPr>
        <a:xfrm>
          <a:off x="14909800" y="3483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206.6</a:t>
          </a:r>
          <a:endParaRPr kumimoji="1" lang="ja-JP" altLang="en-US" sz="1000" b="1">
            <a:solidFill>
              <a:srgbClr val="FF0000"/>
            </a:solidFill>
            <a:latin typeface="ＭＳ Ｐゴシック"/>
          </a:endParaRPr>
        </a:p>
      </xdr:txBody>
    </xdr:sp>
    <xdr:clientData/>
  </xdr:oneCellAnchor>
  <xdr:twoCellAnchor>
    <xdr:from>
      <xdr:col>20</xdr:col>
      <xdr:colOff>635000</xdr:colOff>
      <xdr:row>20</xdr:row>
      <xdr:rowOff>53289</xdr:rowOff>
    </xdr:from>
    <xdr:to>
      <xdr:col>21</xdr:col>
      <xdr:colOff>50800</xdr:colOff>
      <xdr:row>20</xdr:row>
      <xdr:rowOff>154889</xdr:rowOff>
    </xdr:to>
    <xdr:sp macro="" textlink="">
      <xdr:nvSpPr>
        <xdr:cNvPr id="462" name="円/楕円 461"/>
        <xdr:cNvSpPr/>
      </xdr:nvSpPr>
      <xdr:spPr>
        <a:xfrm>
          <a:off x="14351000" y="3482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139666</xdr:rowOff>
    </xdr:from>
    <xdr:ext cx="762000" cy="259045"/>
    <xdr:sp macro="" textlink="">
      <xdr:nvSpPr>
        <xdr:cNvPr id="463" name="テキスト ボックス 462"/>
        <xdr:cNvSpPr txBox="1"/>
      </xdr:nvSpPr>
      <xdr:spPr>
        <a:xfrm>
          <a:off x="14020800" y="3568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224.2</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118440</xdr:rowOff>
    </xdr:from>
    <xdr:to>
      <xdr:col>19</xdr:col>
      <xdr:colOff>533400</xdr:colOff>
      <xdr:row>21</xdr:row>
      <xdr:rowOff>48590</xdr:rowOff>
    </xdr:to>
    <xdr:sp macro="" textlink="">
      <xdr:nvSpPr>
        <xdr:cNvPr id="464" name="円/楕円 463"/>
        <xdr:cNvSpPr/>
      </xdr:nvSpPr>
      <xdr:spPr>
        <a:xfrm>
          <a:off x="13462000" y="354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33367</xdr:rowOff>
    </xdr:from>
    <xdr:ext cx="762000" cy="259045"/>
    <xdr:sp macro="" textlink="">
      <xdr:nvSpPr>
        <xdr:cNvPr id="465" name="テキスト ボックス 464"/>
        <xdr:cNvSpPr txBox="1"/>
      </xdr:nvSpPr>
      <xdr:spPr>
        <a:xfrm>
          <a:off x="13131800" y="36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類似団体平均と比較すると、人件費に係る経常収支比率は、独自の給与減額措置等により低い数値となっている。</a:t>
          </a:r>
          <a:endParaRPr lang="ja-JP" altLang="ja-JP" sz="1400">
            <a:effectLst/>
          </a:endParaRPr>
        </a:p>
        <a:p>
          <a:r>
            <a:rPr kumimoji="1" lang="ja-JP" altLang="ja-JP" sz="1100">
              <a:solidFill>
                <a:schemeClr val="dk1"/>
              </a:solidFill>
              <a:effectLst/>
              <a:latin typeface="+mn-lt"/>
              <a:ea typeface="+mn-ea"/>
              <a:cs typeface="+mn-cs"/>
            </a:rPr>
            <a:t>　一方、賃金や公営企業会計の人件費に充てる繰出金といった人件費に準ずる費用を合計した場合の人口一人当たりの決算額は、類似団体平均を</a:t>
          </a:r>
          <a:r>
            <a:rPr kumimoji="1" lang="en-US" altLang="ja-JP" sz="1100">
              <a:solidFill>
                <a:schemeClr val="dk1"/>
              </a:solidFill>
              <a:effectLst/>
              <a:latin typeface="+mn-lt"/>
              <a:ea typeface="+mn-ea"/>
              <a:cs typeface="+mn-cs"/>
            </a:rPr>
            <a:t>3,530</a:t>
          </a:r>
          <a:r>
            <a:rPr kumimoji="1" lang="ja-JP" altLang="ja-JP" sz="1100">
              <a:solidFill>
                <a:schemeClr val="dk1"/>
              </a:solidFill>
              <a:effectLst/>
              <a:latin typeface="+mn-lt"/>
              <a:ea typeface="+mn-ea"/>
              <a:cs typeface="+mn-cs"/>
            </a:rPr>
            <a:t>円上回っている。</a:t>
          </a:r>
          <a:endParaRPr lang="ja-JP" altLang="ja-JP" sz="1400">
            <a:effectLst/>
          </a:endParaRPr>
        </a:p>
        <a:p>
          <a:r>
            <a:rPr kumimoji="1" lang="ja-JP" altLang="ja-JP" sz="1100">
              <a:solidFill>
                <a:schemeClr val="dk1"/>
              </a:solidFill>
              <a:effectLst/>
              <a:latin typeface="+mn-lt"/>
              <a:ea typeface="+mn-ea"/>
              <a:cs typeface="+mn-cs"/>
            </a:rPr>
            <a:t>　これが一般会計の支出を圧迫する要因となっているため、引き続き人件費関係全体について抑制に努める。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31750</xdr:rowOff>
    </xdr:from>
    <xdr:to>
      <xdr:col>7</xdr:col>
      <xdr:colOff>15875</xdr:colOff>
      <xdr:row>41</xdr:row>
      <xdr:rowOff>133350</xdr:rowOff>
    </xdr:to>
    <xdr:cxnSp macro="">
      <xdr:nvCxnSpPr>
        <xdr:cNvPr id="61" name="直線コネクタ 60"/>
        <xdr:cNvCxnSpPr/>
      </xdr:nvCxnSpPr>
      <xdr:spPr>
        <a:xfrm flipV="1">
          <a:off x="4826000" y="56896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105427</xdr:rowOff>
    </xdr:from>
    <xdr:ext cx="762000" cy="259045"/>
    <xdr:sp macro="" textlink="">
      <xdr:nvSpPr>
        <xdr:cNvPr id="62" name="人件費最小値テキスト"/>
        <xdr:cNvSpPr txBox="1"/>
      </xdr:nvSpPr>
      <xdr:spPr>
        <a:xfrm>
          <a:off x="4914900" y="713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29.9</a:t>
          </a:r>
          <a:endParaRPr kumimoji="1" lang="ja-JP" altLang="en-US" sz="1000" b="1">
            <a:latin typeface="ＭＳ Ｐゴシック"/>
          </a:endParaRPr>
        </a:p>
      </xdr:txBody>
    </xdr:sp>
    <xdr:clientData/>
  </xdr:oneCellAnchor>
  <xdr:twoCellAnchor>
    <xdr:from>
      <xdr:col>6</xdr:col>
      <xdr:colOff>612775</xdr:colOff>
      <xdr:row>41</xdr:row>
      <xdr:rowOff>133350</xdr:rowOff>
    </xdr:from>
    <xdr:to>
      <xdr:col>7</xdr:col>
      <xdr:colOff>104775</xdr:colOff>
      <xdr:row>41</xdr:row>
      <xdr:rowOff>133350</xdr:rowOff>
    </xdr:to>
    <xdr:cxnSp macro="">
      <xdr:nvCxnSpPr>
        <xdr:cNvPr id="63" name="直線コネクタ 62"/>
        <xdr:cNvCxnSpPr/>
      </xdr:nvCxnSpPr>
      <xdr:spPr>
        <a:xfrm>
          <a:off x="47371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a:t>
          </a:r>
          <a:endParaRPr kumimoji="1" lang="ja-JP" altLang="en-US" sz="1000" b="1">
            <a:latin typeface="ＭＳ Ｐゴシック"/>
          </a:endParaRPr>
        </a:p>
      </xdr:txBody>
    </xdr:sp>
    <xdr:clientData/>
  </xdr:oneCellAnchor>
  <xdr:twoCellAnchor>
    <xdr:from>
      <xdr:col>6</xdr:col>
      <xdr:colOff>612775</xdr:colOff>
      <xdr:row>33</xdr:row>
      <xdr:rowOff>31750</xdr:rowOff>
    </xdr:from>
    <xdr:to>
      <xdr:col>7</xdr:col>
      <xdr:colOff>104775</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101600</xdr:rowOff>
    </xdr:from>
    <xdr:to>
      <xdr:col>7</xdr:col>
      <xdr:colOff>15875</xdr:colOff>
      <xdr:row>34</xdr:row>
      <xdr:rowOff>127000</xdr:rowOff>
    </xdr:to>
    <xdr:cxnSp macro="">
      <xdr:nvCxnSpPr>
        <xdr:cNvPr id="66" name="直線コネクタ 65"/>
        <xdr:cNvCxnSpPr/>
      </xdr:nvCxnSpPr>
      <xdr:spPr>
        <a:xfrm>
          <a:off x="3987800" y="5930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16527</xdr:rowOff>
    </xdr:from>
    <xdr:ext cx="762000" cy="259045"/>
    <xdr:sp macro="" textlink="">
      <xdr:nvSpPr>
        <xdr:cNvPr id="67" name="人件費平均値テキスト"/>
        <xdr:cNvSpPr txBox="1"/>
      </xdr:nvSpPr>
      <xdr:spPr>
        <a:xfrm>
          <a:off x="4914900" y="6360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44450</xdr:rowOff>
    </xdr:from>
    <xdr:to>
      <xdr:col>7</xdr:col>
      <xdr:colOff>66675</xdr:colOff>
      <xdr:row>37</xdr:row>
      <xdr:rowOff>146050</xdr:rowOff>
    </xdr:to>
    <xdr:sp macro="" textlink="">
      <xdr:nvSpPr>
        <xdr:cNvPr id="68" name="フローチャート : 判断 67"/>
        <xdr:cNvSpPr/>
      </xdr:nvSpPr>
      <xdr:spPr>
        <a:xfrm>
          <a:off x="4775200" y="638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101600</xdr:rowOff>
    </xdr:from>
    <xdr:to>
      <xdr:col>5</xdr:col>
      <xdr:colOff>549275</xdr:colOff>
      <xdr:row>34</xdr:row>
      <xdr:rowOff>165100</xdr:rowOff>
    </xdr:to>
    <xdr:cxnSp macro="">
      <xdr:nvCxnSpPr>
        <xdr:cNvPr id="69" name="直線コネクタ 68"/>
        <xdr:cNvCxnSpPr/>
      </xdr:nvCxnSpPr>
      <xdr:spPr>
        <a:xfrm flipV="1">
          <a:off x="3098800" y="5930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38</xdr:row>
      <xdr:rowOff>25400</xdr:rowOff>
    </xdr:from>
    <xdr:to>
      <xdr:col>5</xdr:col>
      <xdr:colOff>600075</xdr:colOff>
      <xdr:row>38</xdr:row>
      <xdr:rowOff>127000</xdr:rowOff>
    </xdr:to>
    <xdr:sp macro="" textlink="">
      <xdr:nvSpPr>
        <xdr:cNvPr id="70" name="フローチャート : 判断 69"/>
        <xdr:cNvSpPr/>
      </xdr:nvSpPr>
      <xdr:spPr>
        <a:xfrm>
          <a:off x="39370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111777</xdr:rowOff>
    </xdr:from>
    <xdr:ext cx="736600" cy="259045"/>
    <xdr:sp macro="" textlink="">
      <xdr:nvSpPr>
        <xdr:cNvPr id="71" name="テキスト ボックス 70"/>
        <xdr:cNvSpPr txBox="1"/>
      </xdr:nvSpPr>
      <xdr:spPr>
        <a:xfrm>
          <a:off x="3606800" y="662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165100</xdr:rowOff>
    </xdr:from>
    <xdr:to>
      <xdr:col>4</xdr:col>
      <xdr:colOff>346075</xdr:colOff>
      <xdr:row>35</xdr:row>
      <xdr:rowOff>107950</xdr:rowOff>
    </xdr:to>
    <xdr:cxnSp macro="">
      <xdr:nvCxnSpPr>
        <xdr:cNvPr id="72" name="直線コネクタ 71"/>
        <xdr:cNvCxnSpPr/>
      </xdr:nvCxnSpPr>
      <xdr:spPr>
        <a:xfrm flipV="1">
          <a:off x="2209800" y="59944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12700</xdr:rowOff>
    </xdr:from>
    <xdr:to>
      <xdr:col>4</xdr:col>
      <xdr:colOff>396875</xdr:colOff>
      <xdr:row>38</xdr:row>
      <xdr:rowOff>114300</xdr:rowOff>
    </xdr:to>
    <xdr:sp macro="" textlink="">
      <xdr:nvSpPr>
        <xdr:cNvPr id="73" name="フローチャート : 判断 72"/>
        <xdr:cNvSpPr/>
      </xdr:nvSpPr>
      <xdr:spPr>
        <a:xfrm>
          <a:off x="3048000" y="65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99077</xdr:rowOff>
    </xdr:from>
    <xdr:ext cx="762000" cy="259045"/>
    <xdr:sp macro="" textlink="">
      <xdr:nvSpPr>
        <xdr:cNvPr id="74" name="テキスト ボックス 73"/>
        <xdr:cNvSpPr txBox="1"/>
      </xdr:nvSpPr>
      <xdr:spPr>
        <a:xfrm>
          <a:off x="27178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69850</xdr:rowOff>
    </xdr:from>
    <xdr:to>
      <xdr:col>3</xdr:col>
      <xdr:colOff>142875</xdr:colOff>
      <xdr:row>35</xdr:row>
      <xdr:rowOff>107950</xdr:rowOff>
    </xdr:to>
    <xdr:cxnSp macro="">
      <xdr:nvCxnSpPr>
        <xdr:cNvPr id="75" name="直線コネクタ 74"/>
        <xdr:cNvCxnSpPr/>
      </xdr:nvCxnSpPr>
      <xdr:spPr>
        <a:xfrm>
          <a:off x="1320800" y="6070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139700</xdr:rowOff>
    </xdr:from>
    <xdr:to>
      <xdr:col>3</xdr:col>
      <xdr:colOff>193675</xdr:colOff>
      <xdr:row>39</xdr:row>
      <xdr:rowOff>69850</xdr:rowOff>
    </xdr:to>
    <xdr:sp macro="" textlink="">
      <xdr:nvSpPr>
        <xdr:cNvPr id="76" name="フローチャート : 判断 75"/>
        <xdr:cNvSpPr/>
      </xdr:nvSpPr>
      <xdr:spPr>
        <a:xfrm>
          <a:off x="21590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54627</xdr:rowOff>
    </xdr:from>
    <xdr:ext cx="762000" cy="259045"/>
    <xdr:sp macro="" textlink="">
      <xdr:nvSpPr>
        <xdr:cNvPr id="77" name="テキスト ボックス 76"/>
        <xdr:cNvSpPr txBox="1"/>
      </xdr:nvSpPr>
      <xdr:spPr>
        <a:xfrm>
          <a:off x="1828800" y="67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a:t>
          </a:r>
          <a:endParaRPr kumimoji="1" lang="ja-JP" altLang="en-US" sz="1000" b="1">
            <a:solidFill>
              <a:srgbClr val="000080"/>
            </a:solidFill>
            <a:latin typeface="ＭＳ Ｐゴシック"/>
          </a:endParaRPr>
        </a:p>
      </xdr:txBody>
    </xdr:sp>
    <xdr:clientData/>
  </xdr:oneCellAnchor>
  <xdr:twoCellAnchor>
    <xdr:from>
      <xdr:col>1</xdr:col>
      <xdr:colOff>574675</xdr:colOff>
      <xdr:row>39</xdr:row>
      <xdr:rowOff>57150</xdr:rowOff>
    </xdr:from>
    <xdr:to>
      <xdr:col>1</xdr:col>
      <xdr:colOff>676275</xdr:colOff>
      <xdr:row>39</xdr:row>
      <xdr:rowOff>158750</xdr:rowOff>
    </xdr:to>
    <xdr:sp macro="" textlink="">
      <xdr:nvSpPr>
        <xdr:cNvPr id="78" name="フローチャート : 判断 77"/>
        <xdr:cNvSpPr/>
      </xdr:nvSpPr>
      <xdr:spPr>
        <a:xfrm>
          <a:off x="1270000" y="674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143527</xdr:rowOff>
    </xdr:from>
    <xdr:ext cx="762000" cy="259045"/>
    <xdr:sp macro="" textlink="">
      <xdr:nvSpPr>
        <xdr:cNvPr id="79" name="テキスト ボックス 78"/>
        <xdr:cNvSpPr txBox="1"/>
      </xdr:nvSpPr>
      <xdr:spPr>
        <a:xfrm>
          <a:off x="939800" y="683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34</xdr:row>
      <xdr:rowOff>76200</xdr:rowOff>
    </xdr:from>
    <xdr:to>
      <xdr:col>7</xdr:col>
      <xdr:colOff>66675</xdr:colOff>
      <xdr:row>35</xdr:row>
      <xdr:rowOff>6350</xdr:rowOff>
    </xdr:to>
    <xdr:sp macro="" textlink="">
      <xdr:nvSpPr>
        <xdr:cNvPr id="85" name="円/楕円 84"/>
        <xdr:cNvSpPr/>
      </xdr:nvSpPr>
      <xdr:spPr>
        <a:xfrm>
          <a:off x="47752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92727</xdr:rowOff>
    </xdr:from>
    <xdr:ext cx="762000" cy="259045"/>
    <xdr:sp macro="" textlink="">
      <xdr:nvSpPr>
        <xdr:cNvPr id="86" name="人件費該当値テキスト"/>
        <xdr:cNvSpPr txBox="1"/>
      </xdr:nvSpPr>
      <xdr:spPr>
        <a:xfrm>
          <a:off x="49149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50800</xdr:rowOff>
    </xdr:from>
    <xdr:to>
      <xdr:col>5</xdr:col>
      <xdr:colOff>600075</xdr:colOff>
      <xdr:row>34</xdr:row>
      <xdr:rowOff>152400</xdr:rowOff>
    </xdr:to>
    <xdr:sp macro="" textlink="">
      <xdr:nvSpPr>
        <xdr:cNvPr id="87" name="円/楕円 86"/>
        <xdr:cNvSpPr/>
      </xdr:nvSpPr>
      <xdr:spPr>
        <a:xfrm>
          <a:off x="3937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32</xdr:row>
      <xdr:rowOff>162577</xdr:rowOff>
    </xdr:from>
    <xdr:ext cx="736600" cy="259045"/>
    <xdr:sp macro="" textlink="">
      <xdr:nvSpPr>
        <xdr:cNvPr id="88" name="テキスト ボックス 87"/>
        <xdr:cNvSpPr txBox="1"/>
      </xdr:nvSpPr>
      <xdr:spPr>
        <a:xfrm>
          <a:off x="3606800" y="564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114300</xdr:rowOff>
    </xdr:from>
    <xdr:to>
      <xdr:col>4</xdr:col>
      <xdr:colOff>396875</xdr:colOff>
      <xdr:row>35</xdr:row>
      <xdr:rowOff>44450</xdr:rowOff>
    </xdr:to>
    <xdr:sp macro="" textlink="">
      <xdr:nvSpPr>
        <xdr:cNvPr id="89" name="円/楕円 88"/>
        <xdr:cNvSpPr/>
      </xdr:nvSpPr>
      <xdr:spPr>
        <a:xfrm>
          <a:off x="3048000" y="594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54627</xdr:rowOff>
    </xdr:from>
    <xdr:ext cx="762000" cy="259045"/>
    <xdr:sp macro="" textlink="">
      <xdr:nvSpPr>
        <xdr:cNvPr id="90" name="テキスト ボックス 89"/>
        <xdr:cNvSpPr txBox="1"/>
      </xdr:nvSpPr>
      <xdr:spPr>
        <a:xfrm>
          <a:off x="2717800" y="57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57150</xdr:rowOff>
    </xdr:from>
    <xdr:to>
      <xdr:col>3</xdr:col>
      <xdr:colOff>193675</xdr:colOff>
      <xdr:row>35</xdr:row>
      <xdr:rowOff>158750</xdr:rowOff>
    </xdr:to>
    <xdr:sp macro="" textlink="">
      <xdr:nvSpPr>
        <xdr:cNvPr id="91" name="円/楕円 90"/>
        <xdr:cNvSpPr/>
      </xdr:nvSpPr>
      <xdr:spPr>
        <a:xfrm>
          <a:off x="2159000" y="605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168927</xdr:rowOff>
    </xdr:from>
    <xdr:ext cx="762000" cy="259045"/>
    <xdr:sp macro="" textlink="">
      <xdr:nvSpPr>
        <xdr:cNvPr id="92" name="テキスト ボックス 91"/>
        <xdr:cNvSpPr txBox="1"/>
      </xdr:nvSpPr>
      <xdr:spPr>
        <a:xfrm>
          <a:off x="18288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19050</xdr:rowOff>
    </xdr:from>
    <xdr:to>
      <xdr:col>1</xdr:col>
      <xdr:colOff>676275</xdr:colOff>
      <xdr:row>35</xdr:row>
      <xdr:rowOff>120650</xdr:rowOff>
    </xdr:to>
    <xdr:sp macro="" textlink="">
      <xdr:nvSpPr>
        <xdr:cNvPr id="93" name="円/楕円 92"/>
        <xdr:cNvSpPr/>
      </xdr:nvSpPr>
      <xdr:spPr>
        <a:xfrm>
          <a:off x="1270000" y="601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130827</xdr:rowOff>
    </xdr:from>
    <xdr:ext cx="762000" cy="259045"/>
    <xdr:sp macro="" textlink="">
      <xdr:nvSpPr>
        <xdr:cNvPr id="94" name="テキスト ボックス 93"/>
        <xdr:cNvSpPr txBox="1"/>
      </xdr:nvSpPr>
      <xdr:spPr>
        <a:xfrm>
          <a:off x="939800" y="578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下回っているが、文化・スポーツ施設等の公共施設を多く抱えていることにより、その管理経費が経常的な財政負担となっている。</a:t>
          </a:r>
          <a:endParaRPr lang="ja-JP" altLang="ja-JP" sz="1400">
            <a:effectLst/>
          </a:endParaRPr>
        </a:p>
        <a:p>
          <a:r>
            <a:rPr kumimoji="1" lang="ja-JP" altLang="ja-JP" sz="1100">
              <a:solidFill>
                <a:schemeClr val="dk1"/>
              </a:solidFill>
              <a:effectLst/>
              <a:latin typeface="+mn-lt"/>
              <a:ea typeface="+mn-ea"/>
              <a:cs typeface="+mn-cs"/>
            </a:rPr>
            <a:t>　これら公共施設を継続して維持していくとなれば、大規模改修や建て替えにかかる経費が今後ピークを迎えることもあり、統廃合及び譲渡等を進め、維持管理コストの縮減を図り、数値の改善に努める。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21</xdr:row>
      <xdr:rowOff>37193</xdr:rowOff>
    </xdr:to>
    <xdr:cxnSp macro="">
      <xdr:nvCxnSpPr>
        <xdr:cNvPr id="124" name="直線コネクタ 123"/>
        <xdr:cNvCxnSpPr/>
      </xdr:nvCxnSpPr>
      <xdr:spPr>
        <a:xfrm flipV="1">
          <a:off x="16510000" y="2102757"/>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9270</xdr:rowOff>
    </xdr:from>
    <xdr:ext cx="762000" cy="259045"/>
    <xdr:sp macro="" textlink="">
      <xdr:nvSpPr>
        <xdr:cNvPr id="125" name="物件費最小値テキスト"/>
        <xdr:cNvSpPr txBox="1"/>
      </xdr:nvSpPr>
      <xdr:spPr>
        <a:xfrm>
          <a:off x="16598900" y="360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21.0</a:t>
          </a:r>
          <a:endParaRPr kumimoji="1" lang="ja-JP" altLang="en-US" sz="1000" b="1">
            <a:latin typeface="ＭＳ Ｐゴシック"/>
          </a:endParaRPr>
        </a:p>
      </xdr:txBody>
    </xdr:sp>
    <xdr:clientData/>
  </xdr:oneCellAnchor>
  <xdr:twoCellAnchor>
    <xdr:from>
      <xdr:col>23</xdr:col>
      <xdr:colOff>628650</xdr:colOff>
      <xdr:row>21</xdr:row>
      <xdr:rowOff>37193</xdr:rowOff>
    </xdr:from>
    <xdr:to>
      <xdr:col>24</xdr:col>
      <xdr:colOff>120650</xdr:colOff>
      <xdr:row>21</xdr:row>
      <xdr:rowOff>37193</xdr:rowOff>
    </xdr:to>
    <xdr:cxnSp macro="">
      <xdr:nvCxnSpPr>
        <xdr:cNvPr id="126" name="直線コネクタ 125"/>
        <xdr:cNvCxnSpPr/>
      </xdr:nvCxnSpPr>
      <xdr:spPr>
        <a:xfrm>
          <a:off x="16421100" y="363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7"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8" name="直線コネクタ 127"/>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20864</xdr:rowOff>
    </xdr:from>
    <xdr:to>
      <xdr:col>24</xdr:col>
      <xdr:colOff>31750</xdr:colOff>
      <xdr:row>13</xdr:row>
      <xdr:rowOff>20864</xdr:rowOff>
    </xdr:to>
    <xdr:cxnSp macro="">
      <xdr:nvCxnSpPr>
        <xdr:cNvPr id="129" name="直線コネクタ 128"/>
        <xdr:cNvCxnSpPr/>
      </xdr:nvCxnSpPr>
      <xdr:spPr>
        <a:xfrm>
          <a:off x="15671800" y="22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15620</xdr:rowOff>
    </xdr:from>
    <xdr:ext cx="762000" cy="259045"/>
    <xdr:sp macro="" textlink="">
      <xdr:nvSpPr>
        <xdr:cNvPr id="130" name="物件費平均値テキスト"/>
        <xdr:cNvSpPr txBox="1"/>
      </xdr:nvSpPr>
      <xdr:spPr>
        <a:xfrm>
          <a:off x="16598900" y="2758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43543</xdr:rowOff>
    </xdr:from>
    <xdr:to>
      <xdr:col>24</xdr:col>
      <xdr:colOff>82550</xdr:colOff>
      <xdr:row>16</xdr:row>
      <xdr:rowOff>145143</xdr:rowOff>
    </xdr:to>
    <xdr:sp macro="" textlink="">
      <xdr:nvSpPr>
        <xdr:cNvPr id="131" name="フローチャート : 判断 130"/>
        <xdr:cNvSpPr/>
      </xdr:nvSpPr>
      <xdr:spPr>
        <a:xfrm>
          <a:off x="16459200" y="2786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20864</xdr:rowOff>
    </xdr:from>
    <xdr:to>
      <xdr:col>22</xdr:col>
      <xdr:colOff>565150</xdr:colOff>
      <xdr:row>13</xdr:row>
      <xdr:rowOff>37193</xdr:rowOff>
    </xdr:to>
    <xdr:cxnSp macro="">
      <xdr:nvCxnSpPr>
        <xdr:cNvPr id="132" name="直線コネクタ 131"/>
        <xdr:cNvCxnSpPr/>
      </xdr:nvCxnSpPr>
      <xdr:spPr>
        <a:xfrm flipV="1">
          <a:off x="14782800" y="224971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59871</xdr:rowOff>
    </xdr:from>
    <xdr:to>
      <xdr:col>22</xdr:col>
      <xdr:colOff>615950</xdr:colOff>
      <xdr:row>16</xdr:row>
      <xdr:rowOff>161471</xdr:rowOff>
    </xdr:to>
    <xdr:sp macro="" textlink="">
      <xdr:nvSpPr>
        <xdr:cNvPr id="133" name="フローチャート :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37193</xdr:rowOff>
    </xdr:from>
    <xdr:to>
      <xdr:col>21</xdr:col>
      <xdr:colOff>361950</xdr:colOff>
      <xdr:row>14</xdr:row>
      <xdr:rowOff>12700</xdr:rowOff>
    </xdr:to>
    <xdr:cxnSp macro="">
      <xdr:nvCxnSpPr>
        <xdr:cNvPr id="135" name="直線コネクタ 134"/>
        <xdr:cNvCxnSpPr/>
      </xdr:nvCxnSpPr>
      <xdr:spPr>
        <a:xfrm flipV="1">
          <a:off x="13893800" y="2266043"/>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166007</xdr:rowOff>
    </xdr:from>
    <xdr:to>
      <xdr:col>21</xdr:col>
      <xdr:colOff>412750</xdr:colOff>
      <xdr:row>16</xdr:row>
      <xdr:rowOff>96157</xdr:rowOff>
    </xdr:to>
    <xdr:sp macro="" textlink="">
      <xdr:nvSpPr>
        <xdr:cNvPr id="136" name="フローチャート : 判断 135"/>
        <xdr:cNvSpPr/>
      </xdr:nvSpPr>
      <xdr:spPr>
        <a:xfrm>
          <a:off x="14732000" y="273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80934</xdr:rowOff>
    </xdr:from>
    <xdr:ext cx="762000" cy="259045"/>
    <xdr:sp macro="" textlink="">
      <xdr:nvSpPr>
        <xdr:cNvPr id="137" name="テキスト ボックス 136"/>
        <xdr:cNvSpPr txBox="1"/>
      </xdr:nvSpPr>
      <xdr:spPr>
        <a:xfrm>
          <a:off x="14401800" y="282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53521</xdr:rowOff>
    </xdr:from>
    <xdr:to>
      <xdr:col>20</xdr:col>
      <xdr:colOff>158750</xdr:colOff>
      <xdr:row>14</xdr:row>
      <xdr:rowOff>12700</xdr:rowOff>
    </xdr:to>
    <xdr:cxnSp macro="">
      <xdr:nvCxnSpPr>
        <xdr:cNvPr id="138" name="直線コネクタ 137"/>
        <xdr:cNvCxnSpPr/>
      </xdr:nvCxnSpPr>
      <xdr:spPr>
        <a:xfrm>
          <a:off x="13004800" y="2282371"/>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84364</xdr:rowOff>
    </xdr:from>
    <xdr:to>
      <xdr:col>20</xdr:col>
      <xdr:colOff>209550</xdr:colOff>
      <xdr:row>16</xdr:row>
      <xdr:rowOff>14514</xdr:rowOff>
    </xdr:to>
    <xdr:sp macro="" textlink="">
      <xdr:nvSpPr>
        <xdr:cNvPr id="139" name="フローチャート : 判断 138"/>
        <xdr:cNvSpPr/>
      </xdr:nvSpPr>
      <xdr:spPr>
        <a:xfrm>
          <a:off x="13843000" y="2656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170741</xdr:rowOff>
    </xdr:from>
    <xdr:ext cx="762000" cy="259045"/>
    <xdr:sp macro="" textlink="">
      <xdr:nvSpPr>
        <xdr:cNvPr id="140" name="テキスト ボックス 139"/>
        <xdr:cNvSpPr txBox="1"/>
      </xdr:nvSpPr>
      <xdr:spPr>
        <a:xfrm>
          <a:off x="13512800" y="2742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19050</xdr:rowOff>
    </xdr:from>
    <xdr:to>
      <xdr:col>19</xdr:col>
      <xdr:colOff>6350</xdr:colOff>
      <xdr:row>15</xdr:row>
      <xdr:rowOff>120650</xdr:rowOff>
    </xdr:to>
    <xdr:sp macro="" textlink="">
      <xdr:nvSpPr>
        <xdr:cNvPr id="141" name="フローチャート : 判断 140"/>
        <xdr:cNvSpPr/>
      </xdr:nvSpPr>
      <xdr:spPr>
        <a:xfrm>
          <a:off x="12954000" y="259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105427</xdr:rowOff>
    </xdr:from>
    <xdr:ext cx="762000" cy="259045"/>
    <xdr:sp macro="" textlink="">
      <xdr:nvSpPr>
        <xdr:cNvPr id="142" name="テキスト ボックス 141"/>
        <xdr:cNvSpPr txBox="1"/>
      </xdr:nvSpPr>
      <xdr:spPr>
        <a:xfrm>
          <a:off x="12623800" y="267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141514</xdr:rowOff>
    </xdr:from>
    <xdr:to>
      <xdr:col>24</xdr:col>
      <xdr:colOff>82550</xdr:colOff>
      <xdr:row>13</xdr:row>
      <xdr:rowOff>71664</xdr:rowOff>
    </xdr:to>
    <xdr:sp macro="" textlink="">
      <xdr:nvSpPr>
        <xdr:cNvPr id="148" name="円/楕円 147"/>
        <xdr:cNvSpPr/>
      </xdr:nvSpPr>
      <xdr:spPr>
        <a:xfrm>
          <a:off x="164592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158041</xdr:rowOff>
    </xdr:from>
    <xdr:ext cx="762000" cy="259045"/>
    <xdr:sp macro="" textlink="">
      <xdr:nvSpPr>
        <xdr:cNvPr id="149" name="物件費該当値テキスト"/>
        <xdr:cNvSpPr txBox="1"/>
      </xdr:nvSpPr>
      <xdr:spPr>
        <a:xfrm>
          <a:off x="16598900" y="2043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141514</xdr:rowOff>
    </xdr:from>
    <xdr:to>
      <xdr:col>22</xdr:col>
      <xdr:colOff>615950</xdr:colOff>
      <xdr:row>13</xdr:row>
      <xdr:rowOff>71664</xdr:rowOff>
    </xdr:to>
    <xdr:sp macro="" textlink="">
      <xdr:nvSpPr>
        <xdr:cNvPr id="150" name="円/楕円 149"/>
        <xdr:cNvSpPr/>
      </xdr:nvSpPr>
      <xdr:spPr>
        <a:xfrm>
          <a:off x="15621000" y="2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81841</xdr:rowOff>
    </xdr:from>
    <xdr:ext cx="736600" cy="259045"/>
    <xdr:sp macro="" textlink="">
      <xdr:nvSpPr>
        <xdr:cNvPr id="151" name="テキスト ボックス 150"/>
        <xdr:cNvSpPr txBox="1"/>
      </xdr:nvSpPr>
      <xdr:spPr>
        <a:xfrm>
          <a:off x="15290800" y="1967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157843</xdr:rowOff>
    </xdr:from>
    <xdr:to>
      <xdr:col>21</xdr:col>
      <xdr:colOff>412750</xdr:colOff>
      <xdr:row>13</xdr:row>
      <xdr:rowOff>87993</xdr:rowOff>
    </xdr:to>
    <xdr:sp macro="" textlink="">
      <xdr:nvSpPr>
        <xdr:cNvPr id="152" name="円/楕円 151"/>
        <xdr:cNvSpPr/>
      </xdr:nvSpPr>
      <xdr:spPr>
        <a:xfrm>
          <a:off x="14732000" y="22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98170</xdr:rowOff>
    </xdr:from>
    <xdr:ext cx="762000" cy="259045"/>
    <xdr:sp macro="" textlink="">
      <xdr:nvSpPr>
        <xdr:cNvPr id="153" name="テキスト ボックス 152"/>
        <xdr:cNvSpPr txBox="1"/>
      </xdr:nvSpPr>
      <xdr:spPr>
        <a:xfrm>
          <a:off x="14401800" y="1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133350</xdr:rowOff>
    </xdr:from>
    <xdr:to>
      <xdr:col>20</xdr:col>
      <xdr:colOff>209550</xdr:colOff>
      <xdr:row>14</xdr:row>
      <xdr:rowOff>63500</xdr:rowOff>
    </xdr:to>
    <xdr:sp macro="" textlink="">
      <xdr:nvSpPr>
        <xdr:cNvPr id="154" name="円/楕円 153"/>
        <xdr:cNvSpPr/>
      </xdr:nvSpPr>
      <xdr:spPr>
        <a:xfrm>
          <a:off x="138430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73677</xdr:rowOff>
    </xdr:from>
    <xdr:ext cx="762000" cy="259045"/>
    <xdr:sp macro="" textlink="">
      <xdr:nvSpPr>
        <xdr:cNvPr id="155" name="テキスト ボックス 154"/>
        <xdr:cNvSpPr txBox="1"/>
      </xdr:nvSpPr>
      <xdr:spPr>
        <a:xfrm>
          <a:off x="135128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2721</xdr:rowOff>
    </xdr:from>
    <xdr:to>
      <xdr:col>19</xdr:col>
      <xdr:colOff>6350</xdr:colOff>
      <xdr:row>13</xdr:row>
      <xdr:rowOff>104321</xdr:rowOff>
    </xdr:to>
    <xdr:sp macro="" textlink="">
      <xdr:nvSpPr>
        <xdr:cNvPr id="156" name="円/楕円 155"/>
        <xdr:cNvSpPr/>
      </xdr:nvSpPr>
      <xdr:spPr>
        <a:xfrm>
          <a:off x="12954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114498</xdr:rowOff>
    </xdr:from>
    <xdr:ext cx="762000" cy="259045"/>
    <xdr:sp macro="" textlink="">
      <xdr:nvSpPr>
        <xdr:cNvPr id="157" name="テキスト ボックス 156"/>
        <xdr:cNvSpPr txBox="1"/>
      </xdr:nvSpPr>
      <xdr:spPr>
        <a:xfrm>
          <a:off x="12623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類似団体平均を下回っているが、上昇傾向にある。</a:t>
          </a:r>
          <a:endParaRPr lang="ja-JP" altLang="ja-JP" sz="1400">
            <a:effectLst/>
          </a:endParaRPr>
        </a:p>
        <a:p>
          <a:r>
            <a:rPr kumimoji="1" lang="ja-JP" altLang="ja-JP" sz="1100">
              <a:solidFill>
                <a:schemeClr val="dk1"/>
              </a:solidFill>
              <a:effectLst/>
              <a:latin typeface="+mn-lt"/>
              <a:ea typeface="+mn-ea"/>
              <a:cs typeface="+mn-cs"/>
            </a:rPr>
            <a:t>　その要因としては、私立認可保育所・認定こども園給付費や障がい福祉サービスなど、社会保障費の増加が挙げられる。</a:t>
          </a:r>
          <a:endParaRPr lang="ja-JP" altLang="ja-JP" sz="1400">
            <a:effectLst/>
          </a:endParaRPr>
        </a:p>
        <a:p>
          <a:r>
            <a:rPr kumimoji="1" lang="ja-JP" altLang="ja-JP" sz="1100">
              <a:solidFill>
                <a:schemeClr val="dk1"/>
              </a:solidFill>
              <a:effectLst/>
              <a:latin typeface="+mn-lt"/>
              <a:ea typeface="+mn-ea"/>
              <a:cs typeface="+mn-cs"/>
            </a:rPr>
            <a:t>　引き続き、資格審査等の適正化や各種手当等の見直しを進め、数値の改善に努める。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146050</xdr:rowOff>
    </xdr:from>
    <xdr:to>
      <xdr:col>7</xdr:col>
      <xdr:colOff>15875</xdr:colOff>
      <xdr:row>61</xdr:row>
      <xdr:rowOff>127000</xdr:rowOff>
    </xdr:to>
    <xdr:cxnSp macro="">
      <xdr:nvCxnSpPr>
        <xdr:cNvPr id="185" name="直線コネクタ 184"/>
        <xdr:cNvCxnSpPr/>
      </xdr:nvCxnSpPr>
      <xdr:spPr>
        <a:xfrm flipV="1">
          <a:off x="4826000" y="92329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99077</xdr:rowOff>
    </xdr:from>
    <xdr:ext cx="762000" cy="259045"/>
    <xdr:sp macro="" textlink="">
      <xdr:nvSpPr>
        <xdr:cNvPr id="186" name="扶助費最小値テキスト"/>
        <xdr:cNvSpPr txBox="1"/>
      </xdr:nvSpPr>
      <xdr:spPr>
        <a:xfrm>
          <a:off x="4914900" y="1055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6</xdr:col>
      <xdr:colOff>612775</xdr:colOff>
      <xdr:row>61</xdr:row>
      <xdr:rowOff>127000</xdr:rowOff>
    </xdr:from>
    <xdr:to>
      <xdr:col>7</xdr:col>
      <xdr:colOff>104775</xdr:colOff>
      <xdr:row>61</xdr:row>
      <xdr:rowOff>127000</xdr:rowOff>
    </xdr:to>
    <xdr:cxnSp macro="">
      <xdr:nvCxnSpPr>
        <xdr:cNvPr id="187" name="直線コネクタ 186"/>
        <xdr:cNvCxnSpPr/>
      </xdr:nvCxnSpPr>
      <xdr:spPr>
        <a:xfrm>
          <a:off x="4737100" y="1058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60977</xdr:rowOff>
    </xdr:from>
    <xdr:ext cx="762000" cy="259045"/>
    <xdr:sp macro="" textlink="">
      <xdr:nvSpPr>
        <xdr:cNvPr id="188" name="扶助費最大値テキスト"/>
        <xdr:cNvSpPr txBox="1"/>
      </xdr:nvSpPr>
      <xdr:spPr>
        <a:xfrm>
          <a:off x="4914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6</xdr:col>
      <xdr:colOff>612775</xdr:colOff>
      <xdr:row>53</xdr:row>
      <xdr:rowOff>146050</xdr:rowOff>
    </xdr:from>
    <xdr:to>
      <xdr:col>7</xdr:col>
      <xdr:colOff>104775</xdr:colOff>
      <xdr:row>53</xdr:row>
      <xdr:rowOff>146050</xdr:rowOff>
    </xdr:to>
    <xdr:cxnSp macro="">
      <xdr:nvCxnSpPr>
        <xdr:cNvPr id="189" name="直線コネクタ 188"/>
        <xdr:cNvCxnSpPr/>
      </xdr:nvCxnSpPr>
      <xdr:spPr>
        <a:xfrm>
          <a:off x="4737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12700</xdr:rowOff>
    </xdr:from>
    <xdr:to>
      <xdr:col>7</xdr:col>
      <xdr:colOff>15875</xdr:colOff>
      <xdr:row>53</xdr:row>
      <xdr:rowOff>146050</xdr:rowOff>
    </xdr:to>
    <xdr:cxnSp macro="">
      <xdr:nvCxnSpPr>
        <xdr:cNvPr id="190" name="直線コネクタ 189"/>
        <xdr:cNvCxnSpPr/>
      </xdr:nvCxnSpPr>
      <xdr:spPr>
        <a:xfrm>
          <a:off x="3987800" y="90995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58</xdr:row>
      <xdr:rowOff>29227</xdr:rowOff>
    </xdr:from>
    <xdr:ext cx="762000" cy="259045"/>
    <xdr:sp macro="" textlink="">
      <xdr:nvSpPr>
        <xdr:cNvPr id="191" name="扶助費平均値テキスト"/>
        <xdr:cNvSpPr txBox="1"/>
      </xdr:nvSpPr>
      <xdr:spPr>
        <a:xfrm>
          <a:off x="4914900" y="9973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6</xdr:col>
      <xdr:colOff>650875</xdr:colOff>
      <xdr:row>58</xdr:row>
      <xdr:rowOff>57150</xdr:rowOff>
    </xdr:from>
    <xdr:to>
      <xdr:col>7</xdr:col>
      <xdr:colOff>66675</xdr:colOff>
      <xdr:row>58</xdr:row>
      <xdr:rowOff>158750</xdr:rowOff>
    </xdr:to>
    <xdr:sp macro="" textlink="">
      <xdr:nvSpPr>
        <xdr:cNvPr id="192" name="フローチャート : 判断 191"/>
        <xdr:cNvSpPr/>
      </xdr:nvSpPr>
      <xdr:spPr>
        <a:xfrm>
          <a:off x="4775200" y="1000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127000</xdr:rowOff>
    </xdr:from>
    <xdr:to>
      <xdr:col>5</xdr:col>
      <xdr:colOff>549275</xdr:colOff>
      <xdr:row>53</xdr:row>
      <xdr:rowOff>12700</xdr:rowOff>
    </xdr:to>
    <xdr:cxnSp macro="">
      <xdr:nvCxnSpPr>
        <xdr:cNvPr id="193" name="直線コネクタ 192"/>
        <xdr:cNvCxnSpPr/>
      </xdr:nvCxnSpPr>
      <xdr:spPr>
        <a:xfrm>
          <a:off x="3098800" y="9042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133350</xdr:rowOff>
    </xdr:from>
    <xdr:to>
      <xdr:col>5</xdr:col>
      <xdr:colOff>600075</xdr:colOff>
      <xdr:row>58</xdr:row>
      <xdr:rowOff>63500</xdr:rowOff>
    </xdr:to>
    <xdr:sp macro="" textlink="">
      <xdr:nvSpPr>
        <xdr:cNvPr id="194" name="フローチャート : 判断 193"/>
        <xdr:cNvSpPr/>
      </xdr:nvSpPr>
      <xdr:spPr>
        <a:xfrm>
          <a:off x="3937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48277</xdr:rowOff>
    </xdr:from>
    <xdr:ext cx="736600" cy="259045"/>
    <xdr:sp macro="" textlink="">
      <xdr:nvSpPr>
        <xdr:cNvPr id="195" name="テキスト ボックス 194"/>
        <xdr:cNvSpPr txBox="1"/>
      </xdr:nvSpPr>
      <xdr:spPr>
        <a:xfrm>
          <a:off x="3606800" y="999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52</xdr:row>
      <xdr:rowOff>69850</xdr:rowOff>
    </xdr:from>
    <xdr:to>
      <xdr:col>4</xdr:col>
      <xdr:colOff>346075</xdr:colOff>
      <xdr:row>52</xdr:row>
      <xdr:rowOff>127000</xdr:rowOff>
    </xdr:to>
    <xdr:cxnSp macro="">
      <xdr:nvCxnSpPr>
        <xdr:cNvPr id="196" name="直線コネクタ 195"/>
        <xdr:cNvCxnSpPr/>
      </xdr:nvCxnSpPr>
      <xdr:spPr>
        <a:xfrm>
          <a:off x="2209800" y="89852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19050</xdr:rowOff>
    </xdr:from>
    <xdr:to>
      <xdr:col>4</xdr:col>
      <xdr:colOff>396875</xdr:colOff>
      <xdr:row>57</xdr:row>
      <xdr:rowOff>120650</xdr:rowOff>
    </xdr:to>
    <xdr:sp macro="" textlink="">
      <xdr:nvSpPr>
        <xdr:cNvPr id="197" name="フローチャート : 判断 196"/>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105427</xdr:rowOff>
    </xdr:from>
    <xdr:ext cx="762000" cy="259045"/>
    <xdr:sp macro="" textlink="">
      <xdr:nvSpPr>
        <xdr:cNvPr id="198" name="テキスト ボックス 197"/>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625475</xdr:colOff>
      <xdr:row>52</xdr:row>
      <xdr:rowOff>50800</xdr:rowOff>
    </xdr:from>
    <xdr:to>
      <xdr:col>3</xdr:col>
      <xdr:colOff>142875</xdr:colOff>
      <xdr:row>52</xdr:row>
      <xdr:rowOff>69850</xdr:rowOff>
    </xdr:to>
    <xdr:cxnSp macro="">
      <xdr:nvCxnSpPr>
        <xdr:cNvPr id="199" name="直線コネクタ 198"/>
        <xdr:cNvCxnSpPr/>
      </xdr:nvCxnSpPr>
      <xdr:spPr>
        <a:xfrm>
          <a:off x="1320800" y="8966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57</xdr:row>
      <xdr:rowOff>19050</xdr:rowOff>
    </xdr:from>
    <xdr:to>
      <xdr:col>3</xdr:col>
      <xdr:colOff>193675</xdr:colOff>
      <xdr:row>57</xdr:row>
      <xdr:rowOff>120650</xdr:rowOff>
    </xdr:to>
    <xdr:sp macro="" textlink="">
      <xdr:nvSpPr>
        <xdr:cNvPr id="200" name="フローチャート : 判断 199"/>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105427</xdr:rowOff>
    </xdr:from>
    <xdr:ext cx="762000" cy="259045"/>
    <xdr:sp macro="" textlink="">
      <xdr:nvSpPr>
        <xdr:cNvPr id="201" name="テキスト ボックス 200"/>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xdr:col>
      <xdr:colOff>574675</xdr:colOff>
      <xdr:row>56</xdr:row>
      <xdr:rowOff>57150</xdr:rowOff>
    </xdr:from>
    <xdr:to>
      <xdr:col>1</xdr:col>
      <xdr:colOff>676275</xdr:colOff>
      <xdr:row>56</xdr:row>
      <xdr:rowOff>158750</xdr:rowOff>
    </xdr:to>
    <xdr:sp macro="" textlink="">
      <xdr:nvSpPr>
        <xdr:cNvPr id="202" name="フローチャート : 判断 201"/>
        <xdr:cNvSpPr/>
      </xdr:nvSpPr>
      <xdr:spPr>
        <a:xfrm>
          <a:off x="1270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143527</xdr:rowOff>
    </xdr:from>
    <xdr:ext cx="762000" cy="259045"/>
    <xdr:sp macro="" textlink="">
      <xdr:nvSpPr>
        <xdr:cNvPr id="203" name="テキスト ボックス 202"/>
        <xdr:cNvSpPr txBox="1"/>
      </xdr:nvSpPr>
      <xdr:spPr>
        <a:xfrm>
          <a:off x="9398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53</xdr:row>
      <xdr:rowOff>95250</xdr:rowOff>
    </xdr:from>
    <xdr:to>
      <xdr:col>7</xdr:col>
      <xdr:colOff>66675</xdr:colOff>
      <xdr:row>54</xdr:row>
      <xdr:rowOff>25400</xdr:rowOff>
    </xdr:to>
    <xdr:sp macro="" textlink="">
      <xdr:nvSpPr>
        <xdr:cNvPr id="209" name="円/楕円 208"/>
        <xdr:cNvSpPr/>
      </xdr:nvSpPr>
      <xdr:spPr>
        <a:xfrm>
          <a:off x="47752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3827</xdr:rowOff>
    </xdr:from>
    <xdr:ext cx="762000" cy="259045"/>
    <xdr:sp macro="" textlink="">
      <xdr:nvSpPr>
        <xdr:cNvPr id="210" name="扶助費該当値テキスト"/>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133350</xdr:rowOff>
    </xdr:from>
    <xdr:to>
      <xdr:col>5</xdr:col>
      <xdr:colOff>600075</xdr:colOff>
      <xdr:row>53</xdr:row>
      <xdr:rowOff>63500</xdr:rowOff>
    </xdr:to>
    <xdr:sp macro="" textlink="">
      <xdr:nvSpPr>
        <xdr:cNvPr id="211" name="円/楕円 210"/>
        <xdr:cNvSpPr/>
      </xdr:nvSpPr>
      <xdr:spPr>
        <a:xfrm>
          <a:off x="3937000" y="904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51</xdr:row>
      <xdr:rowOff>73677</xdr:rowOff>
    </xdr:from>
    <xdr:ext cx="736600" cy="259045"/>
    <xdr:sp macro="" textlink="">
      <xdr:nvSpPr>
        <xdr:cNvPr id="212" name="テキスト ボックス 211"/>
        <xdr:cNvSpPr txBox="1"/>
      </xdr:nvSpPr>
      <xdr:spPr>
        <a:xfrm>
          <a:off x="3606800" y="881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76200</xdr:rowOff>
    </xdr:from>
    <xdr:to>
      <xdr:col>4</xdr:col>
      <xdr:colOff>396875</xdr:colOff>
      <xdr:row>53</xdr:row>
      <xdr:rowOff>6350</xdr:rowOff>
    </xdr:to>
    <xdr:sp macro="" textlink="">
      <xdr:nvSpPr>
        <xdr:cNvPr id="213" name="円/楕円 212"/>
        <xdr:cNvSpPr/>
      </xdr:nvSpPr>
      <xdr:spPr>
        <a:xfrm>
          <a:off x="3048000" y="899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16527</xdr:rowOff>
    </xdr:from>
    <xdr:ext cx="762000" cy="259045"/>
    <xdr:sp macro="" textlink="">
      <xdr:nvSpPr>
        <xdr:cNvPr id="214" name="テキスト ボックス 213"/>
        <xdr:cNvSpPr txBox="1"/>
      </xdr:nvSpPr>
      <xdr:spPr>
        <a:xfrm>
          <a:off x="2717800" y="876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52</xdr:row>
      <xdr:rowOff>19050</xdr:rowOff>
    </xdr:from>
    <xdr:to>
      <xdr:col>3</xdr:col>
      <xdr:colOff>193675</xdr:colOff>
      <xdr:row>52</xdr:row>
      <xdr:rowOff>120650</xdr:rowOff>
    </xdr:to>
    <xdr:sp macro="" textlink="">
      <xdr:nvSpPr>
        <xdr:cNvPr id="215" name="円/楕円 214"/>
        <xdr:cNvSpPr/>
      </xdr:nvSpPr>
      <xdr:spPr>
        <a:xfrm>
          <a:off x="2159000" y="893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50</xdr:row>
      <xdr:rowOff>130827</xdr:rowOff>
    </xdr:from>
    <xdr:ext cx="762000" cy="259045"/>
    <xdr:sp macro="" textlink="">
      <xdr:nvSpPr>
        <xdr:cNvPr id="216" name="テキスト ボックス 215"/>
        <xdr:cNvSpPr txBox="1"/>
      </xdr:nvSpPr>
      <xdr:spPr>
        <a:xfrm>
          <a:off x="1828800" y="8703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1</xdr:col>
      <xdr:colOff>574675</xdr:colOff>
      <xdr:row>52</xdr:row>
      <xdr:rowOff>0</xdr:rowOff>
    </xdr:from>
    <xdr:to>
      <xdr:col>1</xdr:col>
      <xdr:colOff>676275</xdr:colOff>
      <xdr:row>52</xdr:row>
      <xdr:rowOff>101600</xdr:rowOff>
    </xdr:to>
    <xdr:sp macro="" textlink="">
      <xdr:nvSpPr>
        <xdr:cNvPr id="217" name="円/楕円 216"/>
        <xdr:cNvSpPr/>
      </xdr:nvSpPr>
      <xdr:spPr>
        <a:xfrm>
          <a:off x="1270000" y="891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50</xdr:row>
      <xdr:rowOff>111777</xdr:rowOff>
    </xdr:from>
    <xdr:ext cx="762000" cy="259045"/>
    <xdr:sp macro="" textlink="">
      <xdr:nvSpPr>
        <xdr:cNvPr id="218" name="テキスト ボックス 217"/>
        <xdr:cNvSpPr txBox="1"/>
      </xdr:nvSpPr>
      <xdr:spPr>
        <a:xfrm>
          <a:off x="939800" y="868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その他に係る経常収支比率が類似団体平均を上回っているのは、繰出金の占める割合が、類似団体平均のそれを上回っているためである。</a:t>
          </a:r>
          <a:endParaRPr lang="ja-JP" altLang="ja-JP" sz="1400">
            <a:effectLst/>
          </a:endParaRPr>
        </a:p>
        <a:p>
          <a:r>
            <a:rPr kumimoji="1" lang="ja-JP" altLang="ja-JP" sz="1100">
              <a:solidFill>
                <a:schemeClr val="dk1"/>
              </a:solidFill>
              <a:effectLst/>
              <a:latin typeface="+mn-lt"/>
              <a:ea typeface="+mn-ea"/>
              <a:cs typeface="+mn-cs"/>
            </a:rPr>
            <a:t>　各特別事業会計において、料金の適正化等を図ることにより、財政健全化に努める。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3" name="直線コネクタ 232"/>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4" name="テキスト ボックス 233"/>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5" name="直線コネクタ 234"/>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6" name="テキスト ボックス 235"/>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7" name="直線コネクタ 236"/>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8" name="テキスト ボックス 237"/>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9" name="直線コネクタ 238"/>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0" name="テキスト ボックス 239"/>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1" name="直線コネクタ 240"/>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2" name="テキスト ボックス 241"/>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3" name="直線コネクタ 242"/>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4" name="テキスト ボックス 243"/>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86178</xdr:rowOff>
    </xdr:from>
    <xdr:to>
      <xdr:col>24</xdr:col>
      <xdr:colOff>31750</xdr:colOff>
      <xdr:row>61</xdr:row>
      <xdr:rowOff>102507</xdr:rowOff>
    </xdr:to>
    <xdr:cxnSp macro="">
      <xdr:nvCxnSpPr>
        <xdr:cNvPr id="248" name="直線コネクタ 247"/>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9"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50" name="直線コネクタ 249"/>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xdr:rowOff>
    </xdr:from>
    <xdr:ext cx="762000" cy="259045"/>
    <xdr:sp macro="" textlink="">
      <xdr:nvSpPr>
        <xdr:cNvPr id="251" name="その他最大値テキスト"/>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a:t>
          </a:r>
          <a:endParaRPr kumimoji="1" lang="ja-JP" altLang="en-US" sz="1000" b="1">
            <a:latin typeface="ＭＳ Ｐゴシック"/>
          </a:endParaRPr>
        </a:p>
      </xdr:txBody>
    </xdr:sp>
    <xdr:clientData/>
  </xdr:oneCellAnchor>
  <xdr:twoCellAnchor>
    <xdr:from>
      <xdr:col>23</xdr:col>
      <xdr:colOff>628650</xdr:colOff>
      <xdr:row>53</xdr:row>
      <xdr:rowOff>86178</xdr:rowOff>
    </xdr:from>
    <xdr:to>
      <xdr:col>24</xdr:col>
      <xdr:colOff>120650</xdr:colOff>
      <xdr:row>53</xdr:row>
      <xdr:rowOff>86178</xdr:rowOff>
    </xdr:to>
    <xdr:cxnSp macro="">
      <xdr:nvCxnSpPr>
        <xdr:cNvPr id="252" name="直線コネクタ 251"/>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61</xdr:row>
      <xdr:rowOff>53522</xdr:rowOff>
    </xdr:from>
    <xdr:to>
      <xdr:col>24</xdr:col>
      <xdr:colOff>31750</xdr:colOff>
      <xdr:row>61</xdr:row>
      <xdr:rowOff>102507</xdr:rowOff>
    </xdr:to>
    <xdr:cxnSp macro="">
      <xdr:nvCxnSpPr>
        <xdr:cNvPr id="253" name="直線コネクタ 252"/>
        <xdr:cNvCxnSpPr/>
      </xdr:nvCxnSpPr>
      <xdr:spPr>
        <a:xfrm>
          <a:off x="15671800" y="10511972"/>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84562</xdr:rowOff>
    </xdr:from>
    <xdr:ext cx="762000" cy="259045"/>
    <xdr:sp macro="" textlink="">
      <xdr:nvSpPr>
        <xdr:cNvPr id="254" name="その他平均値テキスト"/>
        <xdr:cNvSpPr txBox="1"/>
      </xdr:nvSpPr>
      <xdr:spPr>
        <a:xfrm>
          <a:off x="16598900" y="96857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68035</xdr:rowOff>
    </xdr:from>
    <xdr:to>
      <xdr:col>24</xdr:col>
      <xdr:colOff>82550</xdr:colOff>
      <xdr:row>57</xdr:row>
      <xdr:rowOff>169635</xdr:rowOff>
    </xdr:to>
    <xdr:sp macro="" textlink="">
      <xdr:nvSpPr>
        <xdr:cNvPr id="255" name="フローチャート : 判断 254"/>
        <xdr:cNvSpPr/>
      </xdr:nvSpPr>
      <xdr:spPr>
        <a:xfrm>
          <a:off x="164592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61</xdr:row>
      <xdr:rowOff>4535</xdr:rowOff>
    </xdr:from>
    <xdr:to>
      <xdr:col>22</xdr:col>
      <xdr:colOff>565150</xdr:colOff>
      <xdr:row>61</xdr:row>
      <xdr:rowOff>53522</xdr:rowOff>
    </xdr:to>
    <xdr:cxnSp macro="">
      <xdr:nvCxnSpPr>
        <xdr:cNvPr id="256" name="直線コネクタ 255"/>
        <xdr:cNvCxnSpPr/>
      </xdr:nvCxnSpPr>
      <xdr:spPr>
        <a:xfrm>
          <a:off x="14782800" y="10462985"/>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7" name="フローチャート : 判断 256"/>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8" name="テキスト ボックス 257"/>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159657</xdr:rowOff>
    </xdr:from>
    <xdr:to>
      <xdr:col>21</xdr:col>
      <xdr:colOff>361950</xdr:colOff>
      <xdr:row>61</xdr:row>
      <xdr:rowOff>4535</xdr:rowOff>
    </xdr:to>
    <xdr:cxnSp macro="">
      <xdr:nvCxnSpPr>
        <xdr:cNvPr id="259" name="直線コネクタ 258"/>
        <xdr:cNvCxnSpPr/>
      </xdr:nvCxnSpPr>
      <xdr:spPr>
        <a:xfrm>
          <a:off x="13893800" y="10446657"/>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2722</xdr:rowOff>
    </xdr:from>
    <xdr:to>
      <xdr:col>21</xdr:col>
      <xdr:colOff>412750</xdr:colOff>
      <xdr:row>57</xdr:row>
      <xdr:rowOff>104322</xdr:rowOff>
    </xdr:to>
    <xdr:sp macro="" textlink="">
      <xdr:nvSpPr>
        <xdr:cNvPr id="260" name="フローチャート : 判断 259"/>
        <xdr:cNvSpPr/>
      </xdr:nvSpPr>
      <xdr:spPr>
        <a:xfrm>
          <a:off x="14732000" y="977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114499</xdr:rowOff>
    </xdr:from>
    <xdr:ext cx="762000" cy="259045"/>
    <xdr:sp macro="" textlink="">
      <xdr:nvSpPr>
        <xdr:cNvPr id="261" name="テキスト ボックス 260"/>
        <xdr:cNvSpPr txBox="1"/>
      </xdr:nvSpPr>
      <xdr:spPr>
        <a:xfrm>
          <a:off x="14401800" y="954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159657</xdr:rowOff>
    </xdr:from>
    <xdr:to>
      <xdr:col>20</xdr:col>
      <xdr:colOff>158750</xdr:colOff>
      <xdr:row>61</xdr:row>
      <xdr:rowOff>102507</xdr:rowOff>
    </xdr:to>
    <xdr:cxnSp macro="">
      <xdr:nvCxnSpPr>
        <xdr:cNvPr id="262" name="直線コネクタ 261"/>
        <xdr:cNvCxnSpPr/>
      </xdr:nvCxnSpPr>
      <xdr:spPr>
        <a:xfrm flipV="1">
          <a:off x="13004800" y="104466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141515</xdr:rowOff>
    </xdr:from>
    <xdr:to>
      <xdr:col>20</xdr:col>
      <xdr:colOff>209550</xdr:colOff>
      <xdr:row>57</xdr:row>
      <xdr:rowOff>71665</xdr:rowOff>
    </xdr:to>
    <xdr:sp macro="" textlink="">
      <xdr:nvSpPr>
        <xdr:cNvPr id="263" name="フローチャート : 判断 262"/>
        <xdr:cNvSpPr/>
      </xdr:nvSpPr>
      <xdr:spPr>
        <a:xfrm>
          <a:off x="138430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81842</xdr:rowOff>
    </xdr:from>
    <xdr:ext cx="762000" cy="259045"/>
    <xdr:sp macro="" textlink="">
      <xdr:nvSpPr>
        <xdr:cNvPr id="264" name="テキスト ボックス 263"/>
        <xdr:cNvSpPr txBox="1"/>
      </xdr:nvSpPr>
      <xdr:spPr>
        <a:xfrm>
          <a:off x="13512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108857</xdr:rowOff>
    </xdr:from>
    <xdr:to>
      <xdr:col>19</xdr:col>
      <xdr:colOff>6350</xdr:colOff>
      <xdr:row>57</xdr:row>
      <xdr:rowOff>39007</xdr:rowOff>
    </xdr:to>
    <xdr:sp macro="" textlink="">
      <xdr:nvSpPr>
        <xdr:cNvPr id="265" name="フローチャート : 判断 264"/>
        <xdr:cNvSpPr/>
      </xdr:nvSpPr>
      <xdr:spPr>
        <a:xfrm>
          <a:off x="12954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49184</xdr:rowOff>
    </xdr:from>
    <xdr:ext cx="762000" cy="259045"/>
    <xdr:sp macro="" textlink="">
      <xdr:nvSpPr>
        <xdr:cNvPr id="266" name="テキスト ボックス 265"/>
        <xdr:cNvSpPr txBox="1"/>
      </xdr:nvSpPr>
      <xdr:spPr>
        <a:xfrm>
          <a:off x="12623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61</xdr:row>
      <xdr:rowOff>51707</xdr:rowOff>
    </xdr:from>
    <xdr:to>
      <xdr:col>24</xdr:col>
      <xdr:colOff>82550</xdr:colOff>
      <xdr:row>61</xdr:row>
      <xdr:rowOff>153307</xdr:rowOff>
    </xdr:to>
    <xdr:sp macro="" textlink="">
      <xdr:nvSpPr>
        <xdr:cNvPr id="272" name="円/楕円 271"/>
        <xdr:cNvSpPr/>
      </xdr:nvSpPr>
      <xdr:spPr>
        <a:xfrm>
          <a:off x="164592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131734</xdr:rowOff>
    </xdr:from>
    <xdr:ext cx="762000" cy="259045"/>
    <xdr:sp macro="" textlink="">
      <xdr:nvSpPr>
        <xdr:cNvPr id="273" name="その他該当値テキスト"/>
        <xdr:cNvSpPr txBox="1"/>
      </xdr:nvSpPr>
      <xdr:spPr>
        <a:xfrm>
          <a:off x="16598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22</xdr:col>
      <xdr:colOff>514350</xdr:colOff>
      <xdr:row>61</xdr:row>
      <xdr:rowOff>2722</xdr:rowOff>
    </xdr:from>
    <xdr:to>
      <xdr:col>22</xdr:col>
      <xdr:colOff>615950</xdr:colOff>
      <xdr:row>61</xdr:row>
      <xdr:rowOff>104322</xdr:rowOff>
    </xdr:to>
    <xdr:sp macro="" textlink="">
      <xdr:nvSpPr>
        <xdr:cNvPr id="274" name="円/楕円 273"/>
        <xdr:cNvSpPr/>
      </xdr:nvSpPr>
      <xdr:spPr>
        <a:xfrm>
          <a:off x="15621000" y="10461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61</xdr:row>
      <xdr:rowOff>89099</xdr:rowOff>
    </xdr:from>
    <xdr:ext cx="736600" cy="259045"/>
    <xdr:sp macro="" textlink="">
      <xdr:nvSpPr>
        <xdr:cNvPr id="275" name="テキスト ボックス 274"/>
        <xdr:cNvSpPr txBox="1"/>
      </xdr:nvSpPr>
      <xdr:spPr>
        <a:xfrm>
          <a:off x="15290800" y="10547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125185</xdr:rowOff>
    </xdr:from>
    <xdr:to>
      <xdr:col>21</xdr:col>
      <xdr:colOff>412750</xdr:colOff>
      <xdr:row>61</xdr:row>
      <xdr:rowOff>55335</xdr:rowOff>
    </xdr:to>
    <xdr:sp macro="" textlink="">
      <xdr:nvSpPr>
        <xdr:cNvPr id="276" name="円/楕円 275"/>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40112</xdr:rowOff>
    </xdr:from>
    <xdr:ext cx="762000" cy="259045"/>
    <xdr:sp macro="" textlink="">
      <xdr:nvSpPr>
        <xdr:cNvPr id="277" name="テキスト ボックス 276"/>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108857</xdr:rowOff>
    </xdr:from>
    <xdr:to>
      <xdr:col>20</xdr:col>
      <xdr:colOff>209550</xdr:colOff>
      <xdr:row>61</xdr:row>
      <xdr:rowOff>39007</xdr:rowOff>
    </xdr:to>
    <xdr:sp macro="" textlink="">
      <xdr:nvSpPr>
        <xdr:cNvPr id="278" name="円/楕円 277"/>
        <xdr:cNvSpPr/>
      </xdr:nvSpPr>
      <xdr:spPr>
        <a:xfrm>
          <a:off x="13843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61</xdr:row>
      <xdr:rowOff>23784</xdr:rowOff>
    </xdr:from>
    <xdr:ext cx="762000" cy="259045"/>
    <xdr:sp macro="" textlink="">
      <xdr:nvSpPr>
        <xdr:cNvPr id="279" name="テキスト ボックス 278"/>
        <xdr:cNvSpPr txBox="1"/>
      </xdr:nvSpPr>
      <xdr:spPr>
        <a:xfrm>
          <a:off x="13512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590550</xdr:colOff>
      <xdr:row>61</xdr:row>
      <xdr:rowOff>51707</xdr:rowOff>
    </xdr:from>
    <xdr:to>
      <xdr:col>19</xdr:col>
      <xdr:colOff>6350</xdr:colOff>
      <xdr:row>61</xdr:row>
      <xdr:rowOff>153307</xdr:rowOff>
    </xdr:to>
    <xdr:sp macro="" textlink="">
      <xdr:nvSpPr>
        <xdr:cNvPr id="280" name="円/楕円 279"/>
        <xdr:cNvSpPr/>
      </xdr:nvSpPr>
      <xdr:spPr>
        <a:xfrm>
          <a:off x="12954000" y="1051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61</xdr:row>
      <xdr:rowOff>138084</xdr:rowOff>
    </xdr:from>
    <xdr:ext cx="762000" cy="259045"/>
    <xdr:sp macro="" textlink="">
      <xdr:nvSpPr>
        <xdr:cNvPr id="281" name="テキスト ボックス 280"/>
        <xdr:cNvSpPr txBox="1"/>
      </xdr:nvSpPr>
      <xdr:spPr>
        <a:xfrm>
          <a:off x="12623800" y="1059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類似団体平均を下回っているのは、一部事務組合への負担金等について、本市では直接人件費、物件費として計上しているからである。</a:t>
          </a:r>
          <a:endParaRPr lang="ja-JP" altLang="ja-JP" sz="1400">
            <a:effectLst/>
          </a:endParaRPr>
        </a:p>
        <a:p>
          <a:r>
            <a:rPr kumimoji="1" lang="ja-JP" altLang="ja-JP" sz="1100">
              <a:solidFill>
                <a:schemeClr val="dk1"/>
              </a:solidFill>
              <a:effectLst/>
              <a:latin typeface="+mn-lt"/>
              <a:ea typeface="+mn-ea"/>
              <a:cs typeface="+mn-cs"/>
            </a:rPr>
            <a:t>　経常収支比率における割合は低いものの、引き続き補助金等の見直しを行うことにより経費の抑制に努める。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20320</xdr:rowOff>
    </xdr:from>
    <xdr:to>
      <xdr:col>24</xdr:col>
      <xdr:colOff>31750</xdr:colOff>
      <xdr:row>40</xdr:row>
      <xdr:rowOff>149860</xdr:rowOff>
    </xdr:to>
    <xdr:cxnSp macro="">
      <xdr:nvCxnSpPr>
        <xdr:cNvPr id="308" name="直線コネクタ 307"/>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121937</xdr:rowOff>
    </xdr:from>
    <xdr:ext cx="762000" cy="259045"/>
    <xdr:sp macro="" textlink="">
      <xdr:nvSpPr>
        <xdr:cNvPr id="309"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23</xdr:col>
      <xdr:colOff>628650</xdr:colOff>
      <xdr:row>40</xdr:row>
      <xdr:rowOff>149860</xdr:rowOff>
    </xdr:from>
    <xdr:to>
      <xdr:col>24</xdr:col>
      <xdr:colOff>120650</xdr:colOff>
      <xdr:row>40</xdr:row>
      <xdr:rowOff>149860</xdr:rowOff>
    </xdr:to>
    <xdr:cxnSp macro="">
      <xdr:nvCxnSpPr>
        <xdr:cNvPr id="310" name="直線コネクタ 309"/>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106697</xdr:rowOff>
    </xdr:from>
    <xdr:ext cx="762000" cy="259045"/>
    <xdr:sp macro="" textlink="">
      <xdr:nvSpPr>
        <xdr:cNvPr id="311"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a:t>
          </a:r>
          <a:endParaRPr kumimoji="1" lang="ja-JP" altLang="en-US" sz="1000" b="1">
            <a:latin typeface="ＭＳ Ｐゴシック"/>
          </a:endParaRPr>
        </a:p>
      </xdr:txBody>
    </xdr:sp>
    <xdr:clientData/>
  </xdr:oneCellAnchor>
  <xdr:twoCellAnchor>
    <xdr:from>
      <xdr:col>23</xdr:col>
      <xdr:colOff>628650</xdr:colOff>
      <xdr:row>34</xdr:row>
      <xdr:rowOff>20320</xdr:rowOff>
    </xdr:from>
    <xdr:to>
      <xdr:col>24</xdr:col>
      <xdr:colOff>120650</xdr:colOff>
      <xdr:row>34</xdr:row>
      <xdr:rowOff>20320</xdr:rowOff>
    </xdr:to>
    <xdr:cxnSp macro="">
      <xdr:nvCxnSpPr>
        <xdr:cNvPr id="312" name="直線コネクタ 311"/>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20320</xdr:rowOff>
    </xdr:from>
    <xdr:to>
      <xdr:col>24</xdr:col>
      <xdr:colOff>31750</xdr:colOff>
      <xdr:row>34</xdr:row>
      <xdr:rowOff>35560</xdr:rowOff>
    </xdr:to>
    <xdr:cxnSp macro="">
      <xdr:nvCxnSpPr>
        <xdr:cNvPr id="313" name="直線コネクタ 312"/>
        <xdr:cNvCxnSpPr/>
      </xdr:nvCxnSpPr>
      <xdr:spPr>
        <a:xfrm flipV="1">
          <a:off x="15671800" y="584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116857</xdr:rowOff>
    </xdr:from>
    <xdr:ext cx="762000" cy="259045"/>
    <xdr:sp macro="" textlink="">
      <xdr:nvSpPr>
        <xdr:cNvPr id="314" name="補助費等平均値テキスト"/>
        <xdr:cNvSpPr txBox="1"/>
      </xdr:nvSpPr>
      <xdr:spPr>
        <a:xfrm>
          <a:off x="16598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144780</xdr:rowOff>
    </xdr:from>
    <xdr:to>
      <xdr:col>24</xdr:col>
      <xdr:colOff>82550</xdr:colOff>
      <xdr:row>37</xdr:row>
      <xdr:rowOff>74930</xdr:rowOff>
    </xdr:to>
    <xdr:sp macro="" textlink="">
      <xdr:nvSpPr>
        <xdr:cNvPr id="315" name="フローチャート : 判断 314"/>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35560</xdr:rowOff>
    </xdr:from>
    <xdr:to>
      <xdr:col>22</xdr:col>
      <xdr:colOff>565150</xdr:colOff>
      <xdr:row>34</xdr:row>
      <xdr:rowOff>35560</xdr:rowOff>
    </xdr:to>
    <xdr:cxnSp macro="">
      <xdr:nvCxnSpPr>
        <xdr:cNvPr id="316" name="直線コネクタ 315"/>
        <xdr:cNvCxnSpPr/>
      </xdr:nvCxnSpPr>
      <xdr:spPr>
        <a:xfrm>
          <a:off x="14782800" y="586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68580</xdr:rowOff>
    </xdr:from>
    <xdr:to>
      <xdr:col>22</xdr:col>
      <xdr:colOff>615950</xdr:colOff>
      <xdr:row>36</xdr:row>
      <xdr:rowOff>170180</xdr:rowOff>
    </xdr:to>
    <xdr:sp macro="" textlink="">
      <xdr:nvSpPr>
        <xdr:cNvPr id="317" name="フローチャート : 判断 316"/>
        <xdr:cNvSpPr/>
      </xdr:nvSpPr>
      <xdr:spPr>
        <a:xfrm>
          <a:off x="15621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154957</xdr:rowOff>
    </xdr:from>
    <xdr:ext cx="736600" cy="259045"/>
    <xdr:sp macro="" textlink="">
      <xdr:nvSpPr>
        <xdr:cNvPr id="318" name="テキスト ボックス 317"/>
        <xdr:cNvSpPr txBox="1"/>
      </xdr:nvSpPr>
      <xdr:spPr>
        <a:xfrm>
          <a:off x="15290800" y="632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35560</xdr:rowOff>
    </xdr:from>
    <xdr:to>
      <xdr:col>21</xdr:col>
      <xdr:colOff>361950</xdr:colOff>
      <xdr:row>34</xdr:row>
      <xdr:rowOff>43180</xdr:rowOff>
    </xdr:to>
    <xdr:cxnSp macro="">
      <xdr:nvCxnSpPr>
        <xdr:cNvPr id="319" name="直線コネクタ 318"/>
        <xdr:cNvCxnSpPr/>
      </xdr:nvCxnSpPr>
      <xdr:spPr>
        <a:xfrm flipV="1">
          <a:off x="13893800" y="58648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83820</xdr:rowOff>
    </xdr:from>
    <xdr:to>
      <xdr:col>21</xdr:col>
      <xdr:colOff>412750</xdr:colOff>
      <xdr:row>37</xdr:row>
      <xdr:rowOff>13970</xdr:rowOff>
    </xdr:to>
    <xdr:sp macro="" textlink="">
      <xdr:nvSpPr>
        <xdr:cNvPr id="320" name="フローチャート : 判断 319"/>
        <xdr:cNvSpPr/>
      </xdr:nvSpPr>
      <xdr:spPr>
        <a:xfrm>
          <a:off x="14732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170197</xdr:rowOff>
    </xdr:from>
    <xdr:ext cx="762000" cy="259045"/>
    <xdr:sp macro="" textlink="">
      <xdr:nvSpPr>
        <xdr:cNvPr id="321" name="テキスト ボックス 320"/>
        <xdr:cNvSpPr txBox="1"/>
      </xdr:nvSpPr>
      <xdr:spPr>
        <a:xfrm>
          <a:off x="14401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43180</xdr:rowOff>
    </xdr:from>
    <xdr:to>
      <xdr:col>20</xdr:col>
      <xdr:colOff>158750</xdr:colOff>
      <xdr:row>34</xdr:row>
      <xdr:rowOff>50800</xdr:rowOff>
    </xdr:to>
    <xdr:cxnSp macro="">
      <xdr:nvCxnSpPr>
        <xdr:cNvPr id="322" name="直線コネクタ 321"/>
        <xdr:cNvCxnSpPr/>
      </xdr:nvCxnSpPr>
      <xdr:spPr>
        <a:xfrm flipV="1">
          <a:off x="13004800" y="587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83820</xdr:rowOff>
    </xdr:from>
    <xdr:to>
      <xdr:col>20</xdr:col>
      <xdr:colOff>209550</xdr:colOff>
      <xdr:row>37</xdr:row>
      <xdr:rowOff>13970</xdr:rowOff>
    </xdr:to>
    <xdr:sp macro="" textlink="">
      <xdr:nvSpPr>
        <xdr:cNvPr id="323" name="フローチャート : 判断 322"/>
        <xdr:cNvSpPr/>
      </xdr:nvSpPr>
      <xdr:spPr>
        <a:xfrm>
          <a:off x="13843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170197</xdr:rowOff>
    </xdr:from>
    <xdr:ext cx="762000" cy="259045"/>
    <xdr:sp macro="" textlink="">
      <xdr:nvSpPr>
        <xdr:cNvPr id="324" name="テキスト ボックス 323"/>
        <xdr:cNvSpPr txBox="1"/>
      </xdr:nvSpPr>
      <xdr:spPr>
        <a:xfrm>
          <a:off x="13512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60960</xdr:rowOff>
    </xdr:from>
    <xdr:to>
      <xdr:col>19</xdr:col>
      <xdr:colOff>6350</xdr:colOff>
      <xdr:row>36</xdr:row>
      <xdr:rowOff>162560</xdr:rowOff>
    </xdr:to>
    <xdr:sp macro="" textlink="">
      <xdr:nvSpPr>
        <xdr:cNvPr id="325" name="フローチャート : 判断 324"/>
        <xdr:cNvSpPr/>
      </xdr:nvSpPr>
      <xdr:spPr>
        <a:xfrm>
          <a:off x="12954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147337</xdr:rowOff>
    </xdr:from>
    <xdr:ext cx="762000" cy="259045"/>
    <xdr:sp macro="" textlink="">
      <xdr:nvSpPr>
        <xdr:cNvPr id="326" name="テキスト ボックス 325"/>
        <xdr:cNvSpPr txBox="1"/>
      </xdr:nvSpPr>
      <xdr:spPr>
        <a:xfrm>
          <a:off x="12623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7" name="テキスト ボックス 32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8" name="テキスト ボックス 32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9" name="テキスト ボックス 32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0" name="テキスト ボックス 32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1" name="テキスト ボックス 33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33</xdr:row>
      <xdr:rowOff>140970</xdr:rowOff>
    </xdr:from>
    <xdr:to>
      <xdr:col>24</xdr:col>
      <xdr:colOff>82550</xdr:colOff>
      <xdr:row>34</xdr:row>
      <xdr:rowOff>71120</xdr:rowOff>
    </xdr:to>
    <xdr:sp macro="" textlink="">
      <xdr:nvSpPr>
        <xdr:cNvPr id="332" name="円/楕円 331"/>
        <xdr:cNvSpPr/>
      </xdr:nvSpPr>
      <xdr:spPr>
        <a:xfrm>
          <a:off x="164592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49547</xdr:rowOff>
    </xdr:from>
    <xdr:ext cx="762000" cy="259045"/>
    <xdr:sp macro="" textlink="">
      <xdr:nvSpPr>
        <xdr:cNvPr id="333" name="補助費等該当値テキスト"/>
        <xdr:cNvSpPr txBox="1"/>
      </xdr:nvSpPr>
      <xdr:spPr>
        <a:xfrm>
          <a:off x="16598900" y="5707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22</xdr:col>
      <xdr:colOff>514350</xdr:colOff>
      <xdr:row>33</xdr:row>
      <xdr:rowOff>156210</xdr:rowOff>
    </xdr:from>
    <xdr:to>
      <xdr:col>22</xdr:col>
      <xdr:colOff>615950</xdr:colOff>
      <xdr:row>34</xdr:row>
      <xdr:rowOff>86360</xdr:rowOff>
    </xdr:to>
    <xdr:sp macro="" textlink="">
      <xdr:nvSpPr>
        <xdr:cNvPr id="334" name="円/楕円 333"/>
        <xdr:cNvSpPr/>
      </xdr:nvSpPr>
      <xdr:spPr>
        <a:xfrm>
          <a:off x="15621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32</xdr:row>
      <xdr:rowOff>96537</xdr:rowOff>
    </xdr:from>
    <xdr:ext cx="736600" cy="259045"/>
    <xdr:sp macro="" textlink="">
      <xdr:nvSpPr>
        <xdr:cNvPr id="335" name="テキスト ボックス 334"/>
        <xdr:cNvSpPr txBox="1"/>
      </xdr:nvSpPr>
      <xdr:spPr>
        <a:xfrm>
          <a:off x="15290800" y="558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21</xdr:col>
      <xdr:colOff>311150</xdr:colOff>
      <xdr:row>33</xdr:row>
      <xdr:rowOff>156210</xdr:rowOff>
    </xdr:from>
    <xdr:to>
      <xdr:col>21</xdr:col>
      <xdr:colOff>412750</xdr:colOff>
      <xdr:row>34</xdr:row>
      <xdr:rowOff>86360</xdr:rowOff>
    </xdr:to>
    <xdr:sp macro="" textlink="">
      <xdr:nvSpPr>
        <xdr:cNvPr id="336" name="円/楕円 335"/>
        <xdr:cNvSpPr/>
      </xdr:nvSpPr>
      <xdr:spPr>
        <a:xfrm>
          <a:off x="14732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32</xdr:row>
      <xdr:rowOff>96537</xdr:rowOff>
    </xdr:from>
    <xdr:ext cx="762000" cy="259045"/>
    <xdr:sp macro="" textlink="">
      <xdr:nvSpPr>
        <xdr:cNvPr id="337" name="テキスト ボックス 336"/>
        <xdr:cNvSpPr txBox="1"/>
      </xdr:nvSpPr>
      <xdr:spPr>
        <a:xfrm>
          <a:off x="14401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107950</xdr:colOff>
      <xdr:row>33</xdr:row>
      <xdr:rowOff>163830</xdr:rowOff>
    </xdr:from>
    <xdr:to>
      <xdr:col>20</xdr:col>
      <xdr:colOff>209550</xdr:colOff>
      <xdr:row>34</xdr:row>
      <xdr:rowOff>93980</xdr:rowOff>
    </xdr:to>
    <xdr:sp macro="" textlink="">
      <xdr:nvSpPr>
        <xdr:cNvPr id="338" name="円/楕円 337"/>
        <xdr:cNvSpPr/>
      </xdr:nvSpPr>
      <xdr:spPr>
        <a:xfrm>
          <a:off x="13843000" y="58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32</xdr:row>
      <xdr:rowOff>104157</xdr:rowOff>
    </xdr:from>
    <xdr:ext cx="762000" cy="259045"/>
    <xdr:sp macro="" textlink="">
      <xdr:nvSpPr>
        <xdr:cNvPr id="339" name="テキスト ボックス 338"/>
        <xdr:cNvSpPr txBox="1"/>
      </xdr:nvSpPr>
      <xdr:spPr>
        <a:xfrm>
          <a:off x="13512800" y="559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0</xdr:rowOff>
    </xdr:from>
    <xdr:to>
      <xdr:col>19</xdr:col>
      <xdr:colOff>6350</xdr:colOff>
      <xdr:row>34</xdr:row>
      <xdr:rowOff>101600</xdr:rowOff>
    </xdr:to>
    <xdr:sp macro="" textlink="">
      <xdr:nvSpPr>
        <xdr:cNvPr id="340" name="円/楕円 339"/>
        <xdr:cNvSpPr/>
      </xdr:nvSpPr>
      <xdr:spPr>
        <a:xfrm>
          <a:off x="12954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32</xdr:row>
      <xdr:rowOff>111777</xdr:rowOff>
    </xdr:from>
    <xdr:ext cx="762000" cy="259045"/>
    <xdr:sp macro="" textlink="">
      <xdr:nvSpPr>
        <xdr:cNvPr id="341" name="テキスト ボックス 340"/>
        <xdr:cNvSpPr txBox="1"/>
      </xdr:nvSpPr>
      <xdr:spPr>
        <a:xfrm>
          <a:off x="12623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2" name="正方形/長方形 34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3" name="正方形/長方形 34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4" name="正方形/長方形 34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5" name="正方形/長方形 34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6" name="正方形/長方形 34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7" name="正方形/長方形 34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8" name="正方形/長方形 34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9" name="正方形/長方形 34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0" name="正方形/長方形 34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1" name="正方形/長方形 35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2" name="テキスト ボックス 35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前年度比で</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ポイント改善したものの、合併前後の社会資本整備に要した起債の償還により、類似団体中最も高い</a:t>
          </a:r>
          <a:r>
            <a:rPr kumimoji="1" lang="en-US" altLang="ja-JP" sz="1100">
              <a:solidFill>
                <a:schemeClr val="dk1"/>
              </a:solidFill>
              <a:effectLst/>
              <a:latin typeface="+mn-lt"/>
              <a:ea typeface="+mn-ea"/>
              <a:cs typeface="+mn-cs"/>
            </a:rPr>
            <a:t>27.0%</a:t>
          </a:r>
          <a:r>
            <a:rPr kumimoji="1" lang="ja-JP" altLang="ja-JP" sz="1100">
              <a:solidFill>
                <a:schemeClr val="dk1"/>
              </a:solidFill>
              <a:effectLst/>
              <a:latin typeface="+mn-lt"/>
              <a:ea typeface="+mn-ea"/>
              <a:cs typeface="+mn-cs"/>
            </a:rPr>
            <a:t>となっている。</a:t>
          </a:r>
          <a:endParaRPr lang="ja-JP" altLang="ja-JP" sz="1400">
            <a:effectLst/>
          </a:endParaRPr>
        </a:p>
        <a:p>
          <a:r>
            <a:rPr kumimoji="1" lang="ja-JP" altLang="ja-JP" sz="1100">
              <a:solidFill>
                <a:schemeClr val="dk1"/>
              </a:solidFill>
              <a:effectLst/>
              <a:latin typeface="+mn-lt"/>
              <a:ea typeface="+mn-ea"/>
              <a:cs typeface="+mn-cs"/>
            </a:rPr>
            <a:t>　また、下水道事業などを含めた公債費及び公債費に準ずる費用の人口一人当たりの決算額は</a:t>
          </a:r>
          <a:r>
            <a:rPr kumimoji="1" lang="en-US" altLang="ja-JP" sz="1100">
              <a:solidFill>
                <a:schemeClr val="dk1"/>
              </a:solidFill>
              <a:effectLst/>
              <a:latin typeface="+mn-lt"/>
              <a:ea typeface="+mn-ea"/>
              <a:cs typeface="+mn-cs"/>
            </a:rPr>
            <a:t>34,670</a:t>
          </a:r>
          <a:r>
            <a:rPr kumimoji="1" lang="ja-JP" altLang="ja-JP" sz="1100">
              <a:solidFill>
                <a:schemeClr val="dk1"/>
              </a:solidFill>
              <a:effectLst/>
              <a:latin typeface="+mn-lt"/>
              <a:ea typeface="+mn-ea"/>
              <a:cs typeface="+mn-cs"/>
            </a:rPr>
            <a:t>円で類似団体中で最も高い数値であった。</a:t>
          </a:r>
          <a:endParaRPr lang="ja-JP" altLang="ja-JP" sz="1400">
            <a:effectLst/>
          </a:endParaRPr>
        </a:p>
        <a:p>
          <a:r>
            <a:rPr kumimoji="1" lang="ja-JP" altLang="ja-JP" sz="1100">
              <a:solidFill>
                <a:schemeClr val="dk1"/>
              </a:solidFill>
              <a:effectLst/>
              <a:latin typeface="+mn-lt"/>
              <a:ea typeface="+mn-ea"/>
              <a:cs typeface="+mn-cs"/>
            </a:rPr>
            <a:t>　引き続き、市債発行を必要とする投資的経費を抑制するとともに、繰上償還を積極的に行うことで数値の改善に努める。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3" name="テキスト ボックス 35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4" name="直線コネクタ 35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5" name="テキスト ボックス 35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127000</xdr:rowOff>
    </xdr:from>
    <xdr:to>
      <xdr:col>7</xdr:col>
      <xdr:colOff>574675</xdr:colOff>
      <xdr:row>80</xdr:row>
      <xdr:rowOff>127000</xdr:rowOff>
    </xdr:to>
    <xdr:cxnSp macro="">
      <xdr:nvCxnSpPr>
        <xdr:cNvPr id="356" name="直線コネクタ 355"/>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156227</xdr:rowOff>
    </xdr:from>
    <xdr:ext cx="508000" cy="259045"/>
    <xdr:sp macro="" textlink="">
      <xdr:nvSpPr>
        <xdr:cNvPr id="357" name="テキスト ボックス 356"/>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74</xdr:row>
      <xdr:rowOff>12700</xdr:rowOff>
    </xdr:from>
    <xdr:to>
      <xdr:col>7</xdr:col>
      <xdr:colOff>574675</xdr:colOff>
      <xdr:row>74</xdr:row>
      <xdr:rowOff>12700</xdr:rowOff>
    </xdr:to>
    <xdr:cxnSp macro="">
      <xdr:nvCxnSpPr>
        <xdr:cNvPr id="360" name="直線コネクタ 359"/>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41927</xdr:rowOff>
    </xdr:from>
    <xdr:ext cx="508000" cy="259045"/>
    <xdr:sp macro="" textlink="">
      <xdr:nvSpPr>
        <xdr:cNvPr id="361" name="テキスト ボックス 360"/>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18415</xdr:rowOff>
    </xdr:from>
    <xdr:to>
      <xdr:col>7</xdr:col>
      <xdr:colOff>15875</xdr:colOff>
      <xdr:row>79</xdr:row>
      <xdr:rowOff>127000</xdr:rowOff>
    </xdr:to>
    <xdr:cxnSp macro="">
      <xdr:nvCxnSpPr>
        <xdr:cNvPr id="365" name="直線コネクタ 364"/>
        <xdr:cNvCxnSpPr/>
      </xdr:nvCxnSpPr>
      <xdr:spPr>
        <a:xfrm flipV="1">
          <a:off x="4826000" y="12534265"/>
          <a:ext cx="0" cy="1137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79</xdr:row>
      <xdr:rowOff>99077</xdr:rowOff>
    </xdr:from>
    <xdr:ext cx="762000" cy="259045"/>
    <xdr:sp macro="" textlink="">
      <xdr:nvSpPr>
        <xdr:cNvPr id="366" name="公債費最小値テキスト"/>
        <xdr:cNvSpPr txBox="1"/>
      </xdr:nvSpPr>
      <xdr:spPr>
        <a:xfrm>
          <a:off x="4914900" y="13643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6</xdr:col>
      <xdr:colOff>612775</xdr:colOff>
      <xdr:row>79</xdr:row>
      <xdr:rowOff>127000</xdr:rowOff>
    </xdr:from>
    <xdr:to>
      <xdr:col>7</xdr:col>
      <xdr:colOff>104775</xdr:colOff>
      <xdr:row>79</xdr:row>
      <xdr:rowOff>127000</xdr:rowOff>
    </xdr:to>
    <xdr:cxnSp macro="">
      <xdr:nvCxnSpPr>
        <xdr:cNvPr id="367" name="直線コネクタ 366"/>
        <xdr:cNvCxnSpPr/>
      </xdr:nvCxnSpPr>
      <xdr:spPr>
        <a:xfrm>
          <a:off x="4737100" y="1367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104792</xdr:rowOff>
    </xdr:from>
    <xdr:ext cx="762000" cy="259045"/>
    <xdr:sp macro="" textlink="">
      <xdr:nvSpPr>
        <xdr:cNvPr id="368" name="公債費最大値テキスト"/>
        <xdr:cNvSpPr txBox="1"/>
      </xdr:nvSpPr>
      <xdr:spPr>
        <a:xfrm>
          <a:off x="4914900" y="12277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6</xdr:col>
      <xdr:colOff>612775</xdr:colOff>
      <xdr:row>73</xdr:row>
      <xdr:rowOff>18415</xdr:rowOff>
    </xdr:from>
    <xdr:to>
      <xdr:col>7</xdr:col>
      <xdr:colOff>104775</xdr:colOff>
      <xdr:row>73</xdr:row>
      <xdr:rowOff>18415</xdr:rowOff>
    </xdr:to>
    <xdr:cxnSp macro="">
      <xdr:nvCxnSpPr>
        <xdr:cNvPr id="369" name="直線コネクタ 368"/>
        <xdr:cNvCxnSpPr/>
      </xdr:nvCxnSpPr>
      <xdr:spPr>
        <a:xfrm>
          <a:off x="4737100" y="1253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127000</xdr:rowOff>
    </xdr:from>
    <xdr:to>
      <xdr:col>7</xdr:col>
      <xdr:colOff>15875</xdr:colOff>
      <xdr:row>80</xdr:row>
      <xdr:rowOff>18414</xdr:rowOff>
    </xdr:to>
    <xdr:cxnSp macro="">
      <xdr:nvCxnSpPr>
        <xdr:cNvPr id="370" name="直線コネクタ 369"/>
        <xdr:cNvCxnSpPr/>
      </xdr:nvCxnSpPr>
      <xdr:spPr>
        <a:xfrm flipV="1">
          <a:off x="3987800" y="13671550"/>
          <a:ext cx="8382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12717</xdr:rowOff>
    </xdr:from>
    <xdr:ext cx="762000" cy="259045"/>
    <xdr:sp macro="" textlink="">
      <xdr:nvSpPr>
        <xdr:cNvPr id="371" name="公債費平均値テキスト"/>
        <xdr:cNvSpPr txBox="1"/>
      </xdr:nvSpPr>
      <xdr:spPr>
        <a:xfrm>
          <a:off x="4914900" y="1270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167640</xdr:rowOff>
    </xdr:from>
    <xdr:to>
      <xdr:col>7</xdr:col>
      <xdr:colOff>66675</xdr:colOff>
      <xdr:row>75</xdr:row>
      <xdr:rowOff>97790</xdr:rowOff>
    </xdr:to>
    <xdr:sp macro="" textlink="">
      <xdr:nvSpPr>
        <xdr:cNvPr id="372" name="フローチャート : 判断 371"/>
        <xdr:cNvSpPr/>
      </xdr:nvSpPr>
      <xdr:spPr>
        <a:xfrm>
          <a:off x="4775200" y="12854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18414</xdr:rowOff>
    </xdr:from>
    <xdr:to>
      <xdr:col>5</xdr:col>
      <xdr:colOff>549275</xdr:colOff>
      <xdr:row>80</xdr:row>
      <xdr:rowOff>86995</xdr:rowOff>
    </xdr:to>
    <xdr:cxnSp macro="">
      <xdr:nvCxnSpPr>
        <xdr:cNvPr id="373" name="直線コネクタ 372"/>
        <xdr:cNvCxnSpPr/>
      </xdr:nvCxnSpPr>
      <xdr:spPr>
        <a:xfrm flipV="1">
          <a:off x="3098800" y="137344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81915</xdr:rowOff>
    </xdr:from>
    <xdr:to>
      <xdr:col>5</xdr:col>
      <xdr:colOff>600075</xdr:colOff>
      <xdr:row>76</xdr:row>
      <xdr:rowOff>12064</xdr:rowOff>
    </xdr:to>
    <xdr:sp macro="" textlink="">
      <xdr:nvSpPr>
        <xdr:cNvPr id="374" name="フローチャート : 判断 373"/>
        <xdr:cNvSpPr/>
      </xdr:nvSpPr>
      <xdr:spPr>
        <a:xfrm>
          <a:off x="3937000" y="129406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22242</xdr:rowOff>
    </xdr:from>
    <xdr:ext cx="736600" cy="259045"/>
    <xdr:sp macro="" textlink="">
      <xdr:nvSpPr>
        <xdr:cNvPr id="375" name="テキスト ボックス 374"/>
        <xdr:cNvSpPr txBox="1"/>
      </xdr:nvSpPr>
      <xdr:spPr>
        <a:xfrm>
          <a:off x="3606800" y="12709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86995</xdr:rowOff>
    </xdr:from>
    <xdr:to>
      <xdr:col>4</xdr:col>
      <xdr:colOff>346075</xdr:colOff>
      <xdr:row>80</xdr:row>
      <xdr:rowOff>109855</xdr:rowOff>
    </xdr:to>
    <xdr:cxnSp macro="">
      <xdr:nvCxnSpPr>
        <xdr:cNvPr id="376" name="直線コネクタ 375"/>
        <xdr:cNvCxnSpPr/>
      </xdr:nvCxnSpPr>
      <xdr:spPr>
        <a:xfrm flipV="1">
          <a:off x="2209800" y="1380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75</xdr:row>
      <xdr:rowOff>99060</xdr:rowOff>
    </xdr:from>
    <xdr:to>
      <xdr:col>4</xdr:col>
      <xdr:colOff>396875</xdr:colOff>
      <xdr:row>76</xdr:row>
      <xdr:rowOff>29211</xdr:rowOff>
    </xdr:to>
    <xdr:sp macro="" textlink="">
      <xdr:nvSpPr>
        <xdr:cNvPr id="377" name="フローチャート : 判断 376"/>
        <xdr:cNvSpPr/>
      </xdr:nvSpPr>
      <xdr:spPr>
        <a:xfrm>
          <a:off x="3048000" y="12957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39387</xdr:rowOff>
    </xdr:from>
    <xdr:ext cx="762000" cy="259045"/>
    <xdr:sp macro="" textlink="">
      <xdr:nvSpPr>
        <xdr:cNvPr id="378" name="テキスト ボックス 377"/>
        <xdr:cNvSpPr txBox="1"/>
      </xdr:nvSpPr>
      <xdr:spPr>
        <a:xfrm>
          <a:off x="2717800" y="12726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86995</xdr:rowOff>
    </xdr:from>
    <xdr:to>
      <xdr:col>3</xdr:col>
      <xdr:colOff>142875</xdr:colOff>
      <xdr:row>80</xdr:row>
      <xdr:rowOff>109855</xdr:rowOff>
    </xdr:to>
    <xdr:cxnSp macro="">
      <xdr:nvCxnSpPr>
        <xdr:cNvPr id="379" name="直線コネクタ 378"/>
        <xdr:cNvCxnSpPr/>
      </xdr:nvCxnSpPr>
      <xdr:spPr>
        <a:xfrm>
          <a:off x="1320800" y="1380299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75</xdr:row>
      <xdr:rowOff>127635</xdr:rowOff>
    </xdr:from>
    <xdr:to>
      <xdr:col>3</xdr:col>
      <xdr:colOff>193675</xdr:colOff>
      <xdr:row>76</xdr:row>
      <xdr:rowOff>57786</xdr:rowOff>
    </xdr:to>
    <xdr:sp macro="" textlink="">
      <xdr:nvSpPr>
        <xdr:cNvPr id="380" name="フローチャート : 判断 379"/>
        <xdr:cNvSpPr/>
      </xdr:nvSpPr>
      <xdr:spPr>
        <a:xfrm>
          <a:off x="2159000" y="129863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67962</xdr:rowOff>
    </xdr:from>
    <xdr:ext cx="762000" cy="259045"/>
    <xdr:sp macro="" textlink="">
      <xdr:nvSpPr>
        <xdr:cNvPr id="381" name="テキスト ボックス 380"/>
        <xdr:cNvSpPr txBox="1"/>
      </xdr:nvSpPr>
      <xdr:spPr>
        <a:xfrm>
          <a:off x="1828800" y="1275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139065</xdr:rowOff>
    </xdr:from>
    <xdr:to>
      <xdr:col>1</xdr:col>
      <xdr:colOff>676275</xdr:colOff>
      <xdr:row>76</xdr:row>
      <xdr:rowOff>69214</xdr:rowOff>
    </xdr:to>
    <xdr:sp macro="" textlink="">
      <xdr:nvSpPr>
        <xdr:cNvPr id="382" name="フローチャート : 判断 381"/>
        <xdr:cNvSpPr/>
      </xdr:nvSpPr>
      <xdr:spPr>
        <a:xfrm>
          <a:off x="1270000" y="129978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79392</xdr:rowOff>
    </xdr:from>
    <xdr:ext cx="762000" cy="259045"/>
    <xdr:sp macro="" textlink="">
      <xdr:nvSpPr>
        <xdr:cNvPr id="383" name="テキスト ボックス 382"/>
        <xdr:cNvSpPr txBox="1"/>
      </xdr:nvSpPr>
      <xdr:spPr>
        <a:xfrm>
          <a:off x="939800" y="1276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79</xdr:row>
      <xdr:rowOff>76200</xdr:rowOff>
    </xdr:from>
    <xdr:to>
      <xdr:col>7</xdr:col>
      <xdr:colOff>66675</xdr:colOff>
      <xdr:row>80</xdr:row>
      <xdr:rowOff>6350</xdr:rowOff>
    </xdr:to>
    <xdr:sp macro="" textlink="">
      <xdr:nvSpPr>
        <xdr:cNvPr id="389" name="円/楕円 388"/>
        <xdr:cNvSpPr/>
      </xdr:nvSpPr>
      <xdr:spPr>
        <a:xfrm>
          <a:off x="4775200" y="1362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156227</xdr:rowOff>
    </xdr:from>
    <xdr:ext cx="762000" cy="259045"/>
    <xdr:sp macro="" textlink="">
      <xdr:nvSpPr>
        <xdr:cNvPr id="390" name="公債費該当値テキスト"/>
        <xdr:cNvSpPr txBox="1"/>
      </xdr:nvSpPr>
      <xdr:spPr>
        <a:xfrm>
          <a:off x="4914900" y="13529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139064</xdr:rowOff>
    </xdr:from>
    <xdr:to>
      <xdr:col>5</xdr:col>
      <xdr:colOff>600075</xdr:colOff>
      <xdr:row>80</xdr:row>
      <xdr:rowOff>69214</xdr:rowOff>
    </xdr:to>
    <xdr:sp macro="" textlink="">
      <xdr:nvSpPr>
        <xdr:cNvPr id="391" name="円/楕円 390"/>
        <xdr:cNvSpPr/>
      </xdr:nvSpPr>
      <xdr:spPr>
        <a:xfrm>
          <a:off x="3937000" y="1368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53991</xdr:rowOff>
    </xdr:from>
    <xdr:ext cx="736600" cy="259045"/>
    <xdr:sp macro="" textlink="">
      <xdr:nvSpPr>
        <xdr:cNvPr id="392" name="テキスト ボックス 391"/>
        <xdr:cNvSpPr txBox="1"/>
      </xdr:nvSpPr>
      <xdr:spPr>
        <a:xfrm>
          <a:off x="3606800" y="13769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36195</xdr:rowOff>
    </xdr:from>
    <xdr:to>
      <xdr:col>4</xdr:col>
      <xdr:colOff>396875</xdr:colOff>
      <xdr:row>80</xdr:row>
      <xdr:rowOff>137795</xdr:rowOff>
    </xdr:to>
    <xdr:sp macro="" textlink="">
      <xdr:nvSpPr>
        <xdr:cNvPr id="393" name="円/楕円 392"/>
        <xdr:cNvSpPr/>
      </xdr:nvSpPr>
      <xdr:spPr>
        <a:xfrm>
          <a:off x="3048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122572</xdr:rowOff>
    </xdr:from>
    <xdr:ext cx="762000" cy="259045"/>
    <xdr:sp macro="" textlink="">
      <xdr:nvSpPr>
        <xdr:cNvPr id="394" name="テキスト ボックス 393"/>
        <xdr:cNvSpPr txBox="1"/>
      </xdr:nvSpPr>
      <xdr:spPr>
        <a:xfrm>
          <a:off x="2717800" y="1383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59055</xdr:rowOff>
    </xdr:from>
    <xdr:to>
      <xdr:col>3</xdr:col>
      <xdr:colOff>193675</xdr:colOff>
      <xdr:row>80</xdr:row>
      <xdr:rowOff>160655</xdr:rowOff>
    </xdr:to>
    <xdr:sp macro="" textlink="">
      <xdr:nvSpPr>
        <xdr:cNvPr id="395" name="円/楕円 394"/>
        <xdr:cNvSpPr/>
      </xdr:nvSpPr>
      <xdr:spPr>
        <a:xfrm>
          <a:off x="2159000" y="13775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145432</xdr:rowOff>
    </xdr:from>
    <xdr:ext cx="762000" cy="259045"/>
    <xdr:sp macro="" textlink="">
      <xdr:nvSpPr>
        <xdr:cNvPr id="396" name="テキスト ボックス 395"/>
        <xdr:cNvSpPr txBox="1"/>
      </xdr:nvSpPr>
      <xdr:spPr>
        <a:xfrm>
          <a:off x="1828800" y="13861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36195</xdr:rowOff>
    </xdr:from>
    <xdr:to>
      <xdr:col>1</xdr:col>
      <xdr:colOff>676275</xdr:colOff>
      <xdr:row>80</xdr:row>
      <xdr:rowOff>137795</xdr:rowOff>
    </xdr:to>
    <xdr:sp macro="" textlink="">
      <xdr:nvSpPr>
        <xdr:cNvPr id="397" name="円/楕円 396"/>
        <xdr:cNvSpPr/>
      </xdr:nvSpPr>
      <xdr:spPr>
        <a:xfrm>
          <a:off x="1270000" y="137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122572</xdr:rowOff>
    </xdr:from>
    <xdr:ext cx="762000" cy="259045"/>
    <xdr:sp macro="" textlink="">
      <xdr:nvSpPr>
        <xdr:cNvPr id="398" name="テキスト ボックス 397"/>
        <xdr:cNvSpPr txBox="1"/>
      </xdr:nvSpPr>
      <xdr:spPr>
        <a:xfrm>
          <a:off x="939800" y="13838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ja-JP" sz="1100">
              <a:solidFill>
                <a:schemeClr val="dk1"/>
              </a:solidFill>
              <a:effectLst/>
              <a:latin typeface="+mn-lt"/>
              <a:ea typeface="+mn-ea"/>
              <a:cs typeface="+mn-cs"/>
            </a:rPr>
            <a:t>類似団体平均を大幅に下回っている。言い換えれば、公債費が経常収支比率を押し上げている最大の要因である。</a:t>
          </a:r>
          <a:endParaRPr lang="ja-JP" altLang="ja-JP" sz="1400">
            <a:effectLst/>
          </a:endParaRPr>
        </a:p>
        <a:p>
          <a:r>
            <a:rPr kumimoji="1" lang="ja-JP" altLang="ja-JP" sz="1100">
              <a:solidFill>
                <a:schemeClr val="dk1"/>
              </a:solidFill>
              <a:effectLst/>
              <a:latin typeface="+mn-lt"/>
              <a:ea typeface="+mn-ea"/>
              <a:cs typeface="+mn-cs"/>
            </a:rPr>
            <a:t>　引き続き、投資的経費を抑え、繰上償還等により公債費の削減を図るほか、その他の経費についても徹底した削減を図り、経常収支比率の改善に努める。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147574</xdr:rowOff>
    </xdr:from>
    <xdr:to>
      <xdr:col>24</xdr:col>
      <xdr:colOff>31750</xdr:colOff>
      <xdr:row>79</xdr:row>
      <xdr:rowOff>92711</xdr:rowOff>
    </xdr:to>
    <xdr:cxnSp macro="">
      <xdr:nvCxnSpPr>
        <xdr:cNvPr id="424" name="直線コネクタ 423"/>
        <xdr:cNvCxnSpPr/>
      </xdr:nvCxnSpPr>
      <xdr:spPr>
        <a:xfrm flipV="1">
          <a:off x="16510000" y="12663424"/>
          <a:ext cx="0" cy="973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64788</xdr:rowOff>
    </xdr:from>
    <xdr:ext cx="762000" cy="259045"/>
    <xdr:sp macro="" textlink="">
      <xdr:nvSpPr>
        <xdr:cNvPr id="425" name="公債費以外最小値テキスト"/>
        <xdr:cNvSpPr txBox="1"/>
      </xdr:nvSpPr>
      <xdr:spPr>
        <a:xfrm>
          <a:off x="16598900" y="136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83.0</a:t>
          </a:r>
          <a:endParaRPr kumimoji="1" lang="ja-JP" altLang="en-US" sz="1000" b="1">
            <a:latin typeface="ＭＳ Ｐゴシック"/>
          </a:endParaRPr>
        </a:p>
      </xdr:txBody>
    </xdr:sp>
    <xdr:clientData/>
  </xdr:oneCellAnchor>
  <xdr:twoCellAnchor>
    <xdr:from>
      <xdr:col>23</xdr:col>
      <xdr:colOff>628650</xdr:colOff>
      <xdr:row>79</xdr:row>
      <xdr:rowOff>92711</xdr:rowOff>
    </xdr:from>
    <xdr:to>
      <xdr:col>24</xdr:col>
      <xdr:colOff>120650</xdr:colOff>
      <xdr:row>79</xdr:row>
      <xdr:rowOff>92711</xdr:rowOff>
    </xdr:to>
    <xdr:cxnSp macro="">
      <xdr:nvCxnSpPr>
        <xdr:cNvPr id="426" name="直線コネクタ 425"/>
        <xdr:cNvCxnSpPr/>
      </xdr:nvCxnSpPr>
      <xdr:spPr>
        <a:xfrm>
          <a:off x="16421100" y="13637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62501</xdr:rowOff>
    </xdr:from>
    <xdr:ext cx="762000" cy="259045"/>
    <xdr:sp macro="" textlink="">
      <xdr:nvSpPr>
        <xdr:cNvPr id="427" name="公債費以外最大値テキスト"/>
        <xdr:cNvSpPr txBox="1"/>
      </xdr:nvSpPr>
      <xdr:spPr>
        <a:xfrm>
          <a:off x="16598900" y="12406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61.7</a:t>
          </a:r>
          <a:endParaRPr kumimoji="1" lang="ja-JP" altLang="en-US" sz="1000" b="1">
            <a:latin typeface="ＭＳ Ｐゴシック"/>
          </a:endParaRPr>
        </a:p>
      </xdr:txBody>
    </xdr:sp>
    <xdr:clientData/>
  </xdr:oneCellAnchor>
  <xdr:twoCellAnchor>
    <xdr:from>
      <xdr:col>23</xdr:col>
      <xdr:colOff>628650</xdr:colOff>
      <xdr:row>73</xdr:row>
      <xdr:rowOff>147574</xdr:rowOff>
    </xdr:from>
    <xdr:to>
      <xdr:col>24</xdr:col>
      <xdr:colOff>120650</xdr:colOff>
      <xdr:row>73</xdr:row>
      <xdr:rowOff>147574</xdr:rowOff>
    </xdr:to>
    <xdr:cxnSp macro="">
      <xdr:nvCxnSpPr>
        <xdr:cNvPr id="428" name="直線コネクタ 427"/>
        <xdr:cNvCxnSpPr/>
      </xdr:nvCxnSpPr>
      <xdr:spPr>
        <a:xfrm>
          <a:off x="16421100" y="1266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73</xdr:row>
      <xdr:rowOff>101854</xdr:rowOff>
    </xdr:from>
    <xdr:to>
      <xdr:col>24</xdr:col>
      <xdr:colOff>31750</xdr:colOff>
      <xdr:row>73</xdr:row>
      <xdr:rowOff>147574</xdr:rowOff>
    </xdr:to>
    <xdr:cxnSp macro="">
      <xdr:nvCxnSpPr>
        <xdr:cNvPr id="429" name="直線コネクタ 428"/>
        <xdr:cNvCxnSpPr/>
      </xdr:nvCxnSpPr>
      <xdr:spPr>
        <a:xfrm>
          <a:off x="15671800" y="126177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41419</xdr:rowOff>
    </xdr:from>
    <xdr:ext cx="762000" cy="259045"/>
    <xdr:sp macro="" textlink="">
      <xdr:nvSpPr>
        <xdr:cNvPr id="430" name="公債費以外平均値テキスト"/>
        <xdr:cNvSpPr txBox="1"/>
      </xdr:nvSpPr>
      <xdr:spPr>
        <a:xfrm>
          <a:off x="16598900" y="13243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69342</xdr:rowOff>
    </xdr:from>
    <xdr:to>
      <xdr:col>24</xdr:col>
      <xdr:colOff>82550</xdr:colOff>
      <xdr:row>77</xdr:row>
      <xdr:rowOff>170942</xdr:rowOff>
    </xdr:to>
    <xdr:sp macro="" textlink="">
      <xdr:nvSpPr>
        <xdr:cNvPr id="431" name="フローチャート : 判断 430"/>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73</xdr:row>
      <xdr:rowOff>101854</xdr:rowOff>
    </xdr:from>
    <xdr:to>
      <xdr:col>22</xdr:col>
      <xdr:colOff>565150</xdr:colOff>
      <xdr:row>73</xdr:row>
      <xdr:rowOff>101854</xdr:rowOff>
    </xdr:to>
    <xdr:cxnSp macro="">
      <xdr:nvCxnSpPr>
        <xdr:cNvPr id="432" name="直線コネクタ 431"/>
        <xdr:cNvCxnSpPr/>
      </xdr:nvCxnSpPr>
      <xdr:spPr>
        <a:xfrm>
          <a:off x="14782800" y="126177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64770</xdr:rowOff>
    </xdr:from>
    <xdr:to>
      <xdr:col>22</xdr:col>
      <xdr:colOff>615950</xdr:colOff>
      <xdr:row>77</xdr:row>
      <xdr:rowOff>166370</xdr:rowOff>
    </xdr:to>
    <xdr:sp macro="" textlink="">
      <xdr:nvSpPr>
        <xdr:cNvPr id="433" name="フローチャート : 判断 432"/>
        <xdr:cNvSpPr/>
      </xdr:nvSpPr>
      <xdr:spPr>
        <a:xfrm>
          <a:off x="15621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34" name="テキスト ボックス 43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76.0</a:t>
          </a:r>
          <a:endParaRPr kumimoji="1" lang="ja-JP" altLang="en-US" sz="1000" b="1">
            <a:solidFill>
              <a:srgbClr val="000080"/>
            </a:solidFill>
            <a:latin typeface="ＭＳ Ｐゴシック"/>
          </a:endParaRPr>
        </a:p>
      </xdr:txBody>
    </xdr:sp>
    <xdr:clientData/>
  </xdr:oneCellAnchor>
  <xdr:twoCellAnchor>
    <xdr:from>
      <xdr:col>20</xdr:col>
      <xdr:colOff>158750</xdr:colOff>
      <xdr:row>73</xdr:row>
      <xdr:rowOff>101854</xdr:rowOff>
    </xdr:from>
    <xdr:to>
      <xdr:col>21</xdr:col>
      <xdr:colOff>361950</xdr:colOff>
      <xdr:row>73</xdr:row>
      <xdr:rowOff>170434</xdr:rowOff>
    </xdr:to>
    <xdr:cxnSp macro="">
      <xdr:nvCxnSpPr>
        <xdr:cNvPr id="435" name="直線コネクタ 434"/>
        <xdr:cNvCxnSpPr/>
      </xdr:nvCxnSpPr>
      <xdr:spPr>
        <a:xfrm flipV="1">
          <a:off x="13893800" y="1261770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763</xdr:rowOff>
    </xdr:from>
    <xdr:to>
      <xdr:col>21</xdr:col>
      <xdr:colOff>412750</xdr:colOff>
      <xdr:row>77</xdr:row>
      <xdr:rowOff>102363</xdr:rowOff>
    </xdr:to>
    <xdr:sp macro="" textlink="">
      <xdr:nvSpPr>
        <xdr:cNvPr id="436" name="フローチャート : 判断 435"/>
        <xdr:cNvSpPr/>
      </xdr:nvSpPr>
      <xdr:spPr>
        <a:xfrm>
          <a:off x="14732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87140</xdr:rowOff>
    </xdr:from>
    <xdr:ext cx="762000" cy="259045"/>
    <xdr:sp macro="" textlink="">
      <xdr:nvSpPr>
        <xdr:cNvPr id="437" name="テキスト ボックス 436"/>
        <xdr:cNvSpPr txBox="1"/>
      </xdr:nvSpPr>
      <xdr:spPr>
        <a:xfrm>
          <a:off x="14401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152146</xdr:rowOff>
    </xdr:from>
    <xdr:to>
      <xdr:col>20</xdr:col>
      <xdr:colOff>158750</xdr:colOff>
      <xdr:row>73</xdr:row>
      <xdr:rowOff>170434</xdr:rowOff>
    </xdr:to>
    <xdr:cxnSp macro="">
      <xdr:nvCxnSpPr>
        <xdr:cNvPr id="438" name="直線コネクタ 437"/>
        <xdr:cNvCxnSpPr/>
      </xdr:nvCxnSpPr>
      <xdr:spPr>
        <a:xfrm>
          <a:off x="13004800" y="126679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14478</xdr:rowOff>
    </xdr:from>
    <xdr:to>
      <xdr:col>20</xdr:col>
      <xdr:colOff>209550</xdr:colOff>
      <xdr:row>77</xdr:row>
      <xdr:rowOff>116078</xdr:rowOff>
    </xdr:to>
    <xdr:sp macro="" textlink="">
      <xdr:nvSpPr>
        <xdr:cNvPr id="439" name="フローチャート : 判断 438"/>
        <xdr:cNvSpPr/>
      </xdr:nvSpPr>
      <xdr:spPr>
        <a:xfrm>
          <a:off x="13843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100855</xdr:rowOff>
    </xdr:from>
    <xdr:ext cx="762000" cy="259045"/>
    <xdr:sp macro="" textlink="">
      <xdr:nvSpPr>
        <xdr:cNvPr id="440" name="テキスト ボックス 439"/>
        <xdr:cNvSpPr txBox="1"/>
      </xdr:nvSpPr>
      <xdr:spPr>
        <a:xfrm>
          <a:off x="13512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144780</xdr:rowOff>
    </xdr:from>
    <xdr:to>
      <xdr:col>19</xdr:col>
      <xdr:colOff>6350</xdr:colOff>
      <xdr:row>77</xdr:row>
      <xdr:rowOff>74930</xdr:rowOff>
    </xdr:to>
    <xdr:sp macro="" textlink="">
      <xdr:nvSpPr>
        <xdr:cNvPr id="441" name="フローチャート :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59707</xdr:rowOff>
    </xdr:from>
    <xdr:ext cx="762000" cy="259045"/>
    <xdr:sp macro="" textlink="">
      <xdr:nvSpPr>
        <xdr:cNvPr id="442" name="テキスト ボックス 441"/>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73</xdr:row>
      <xdr:rowOff>96774</xdr:rowOff>
    </xdr:from>
    <xdr:to>
      <xdr:col>24</xdr:col>
      <xdr:colOff>82550</xdr:colOff>
      <xdr:row>74</xdr:row>
      <xdr:rowOff>26924</xdr:rowOff>
    </xdr:to>
    <xdr:sp macro="" textlink="">
      <xdr:nvSpPr>
        <xdr:cNvPr id="448" name="円/楕円 447"/>
        <xdr:cNvSpPr/>
      </xdr:nvSpPr>
      <xdr:spPr>
        <a:xfrm>
          <a:off x="16459200" y="1261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5351</xdr:rowOff>
    </xdr:from>
    <xdr:ext cx="762000" cy="259045"/>
    <xdr:sp macro="" textlink="">
      <xdr:nvSpPr>
        <xdr:cNvPr id="449" name="公債費以外該当値テキスト"/>
        <xdr:cNvSpPr txBox="1"/>
      </xdr:nvSpPr>
      <xdr:spPr>
        <a:xfrm>
          <a:off x="16598900" y="1252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61.7</a:t>
          </a:r>
          <a:endParaRPr kumimoji="1" lang="ja-JP" altLang="en-US" sz="1000" b="1">
            <a:solidFill>
              <a:srgbClr val="FF0000"/>
            </a:solidFill>
            <a:latin typeface="ＭＳ Ｐゴシック"/>
          </a:endParaRPr>
        </a:p>
      </xdr:txBody>
    </xdr:sp>
    <xdr:clientData/>
  </xdr:oneCellAnchor>
  <xdr:twoCellAnchor>
    <xdr:from>
      <xdr:col>22</xdr:col>
      <xdr:colOff>514350</xdr:colOff>
      <xdr:row>73</xdr:row>
      <xdr:rowOff>51054</xdr:rowOff>
    </xdr:from>
    <xdr:to>
      <xdr:col>22</xdr:col>
      <xdr:colOff>615950</xdr:colOff>
      <xdr:row>73</xdr:row>
      <xdr:rowOff>152654</xdr:rowOff>
    </xdr:to>
    <xdr:sp macro="" textlink="">
      <xdr:nvSpPr>
        <xdr:cNvPr id="450" name="円/楕円 449"/>
        <xdr:cNvSpPr/>
      </xdr:nvSpPr>
      <xdr:spPr>
        <a:xfrm>
          <a:off x="15621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71</xdr:row>
      <xdr:rowOff>162831</xdr:rowOff>
    </xdr:from>
    <xdr:ext cx="736600" cy="259045"/>
    <xdr:sp macro="" textlink="">
      <xdr:nvSpPr>
        <xdr:cNvPr id="451" name="テキスト ボックス 450"/>
        <xdr:cNvSpPr txBox="1"/>
      </xdr:nvSpPr>
      <xdr:spPr>
        <a:xfrm>
          <a:off x="15290800" y="12335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21</xdr:col>
      <xdr:colOff>311150</xdr:colOff>
      <xdr:row>73</xdr:row>
      <xdr:rowOff>51054</xdr:rowOff>
    </xdr:from>
    <xdr:to>
      <xdr:col>21</xdr:col>
      <xdr:colOff>412750</xdr:colOff>
      <xdr:row>73</xdr:row>
      <xdr:rowOff>152654</xdr:rowOff>
    </xdr:to>
    <xdr:sp macro="" textlink="">
      <xdr:nvSpPr>
        <xdr:cNvPr id="452" name="円/楕円 451"/>
        <xdr:cNvSpPr/>
      </xdr:nvSpPr>
      <xdr:spPr>
        <a:xfrm>
          <a:off x="14732000" y="1256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71</xdr:row>
      <xdr:rowOff>162831</xdr:rowOff>
    </xdr:from>
    <xdr:ext cx="762000" cy="259045"/>
    <xdr:sp macro="" textlink="">
      <xdr:nvSpPr>
        <xdr:cNvPr id="453" name="テキスト ボックス 452"/>
        <xdr:cNvSpPr txBox="1"/>
      </xdr:nvSpPr>
      <xdr:spPr>
        <a:xfrm>
          <a:off x="14401800" y="12335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60.7</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119634</xdr:rowOff>
    </xdr:from>
    <xdr:to>
      <xdr:col>20</xdr:col>
      <xdr:colOff>209550</xdr:colOff>
      <xdr:row>74</xdr:row>
      <xdr:rowOff>49784</xdr:rowOff>
    </xdr:to>
    <xdr:sp macro="" textlink="">
      <xdr:nvSpPr>
        <xdr:cNvPr id="454" name="円/楕円 453"/>
        <xdr:cNvSpPr/>
      </xdr:nvSpPr>
      <xdr:spPr>
        <a:xfrm>
          <a:off x="13843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59961</xdr:rowOff>
    </xdr:from>
    <xdr:ext cx="762000" cy="259045"/>
    <xdr:sp macro="" textlink="">
      <xdr:nvSpPr>
        <xdr:cNvPr id="455" name="テキスト ボックス 454"/>
        <xdr:cNvSpPr txBox="1"/>
      </xdr:nvSpPr>
      <xdr:spPr>
        <a:xfrm>
          <a:off x="13512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101346</xdr:rowOff>
    </xdr:from>
    <xdr:to>
      <xdr:col>19</xdr:col>
      <xdr:colOff>6350</xdr:colOff>
      <xdr:row>74</xdr:row>
      <xdr:rowOff>31496</xdr:rowOff>
    </xdr:to>
    <xdr:sp macro="" textlink="">
      <xdr:nvSpPr>
        <xdr:cNvPr id="456" name="円/楕円 455"/>
        <xdr:cNvSpPr/>
      </xdr:nvSpPr>
      <xdr:spPr>
        <a:xfrm>
          <a:off x="12954000" y="12617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41673</xdr:rowOff>
    </xdr:from>
    <xdr:ext cx="762000" cy="259045"/>
    <xdr:sp macro="" textlink="">
      <xdr:nvSpPr>
        <xdr:cNvPr id="457" name="テキスト ボックス 456"/>
        <xdr:cNvSpPr txBox="1"/>
      </xdr:nvSpPr>
      <xdr:spPr>
        <a:xfrm>
          <a:off x="12623800" y="1238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島根県出雲市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32207</xdr:rowOff>
    </xdr:from>
    <xdr:to>
      <xdr:col>4</xdr:col>
      <xdr:colOff>1117600</xdr:colOff>
      <xdr:row>19</xdr:row>
      <xdr:rowOff>119258</xdr:rowOff>
    </xdr:to>
    <xdr:cxnSp macro="">
      <xdr:nvCxnSpPr>
        <xdr:cNvPr id="43" name="直線コネクタ 42"/>
        <xdr:cNvCxnSpPr/>
      </xdr:nvCxnSpPr>
      <xdr:spPr bwMode="auto">
        <a:xfrm flipV="1">
          <a:off x="5651500" y="2308682"/>
          <a:ext cx="0" cy="11157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91335</xdr:rowOff>
    </xdr:from>
    <xdr:ext cx="762000" cy="259045"/>
    <xdr:sp macro="" textlink="">
      <xdr:nvSpPr>
        <xdr:cNvPr id="44" name="人口1人当たり決算額の推移最小値テキスト130"/>
        <xdr:cNvSpPr txBox="1"/>
      </xdr:nvSpPr>
      <xdr:spPr>
        <a:xfrm>
          <a:off x="5740400" y="3396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51,211</a:t>
          </a:r>
          <a:endParaRPr kumimoji="1" lang="ja-JP" altLang="en-US" sz="1000" b="1">
            <a:latin typeface="ＭＳ Ｐゴシック"/>
          </a:endParaRPr>
        </a:p>
      </xdr:txBody>
    </xdr:sp>
    <xdr:clientData/>
  </xdr:oneCellAnchor>
  <xdr:twoCellAnchor>
    <xdr:from>
      <xdr:col>4</xdr:col>
      <xdr:colOff>1028700</xdr:colOff>
      <xdr:row>19</xdr:row>
      <xdr:rowOff>119258</xdr:rowOff>
    </xdr:from>
    <xdr:to>
      <xdr:col>5</xdr:col>
      <xdr:colOff>73025</xdr:colOff>
      <xdr:row>19</xdr:row>
      <xdr:rowOff>119258</xdr:rowOff>
    </xdr:to>
    <xdr:cxnSp macro="">
      <xdr:nvCxnSpPr>
        <xdr:cNvPr id="45" name="直線コネクタ 44"/>
        <xdr:cNvCxnSpPr/>
      </xdr:nvCxnSpPr>
      <xdr:spPr bwMode="auto">
        <a:xfrm>
          <a:off x="5562600" y="3424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118584</xdr:rowOff>
    </xdr:from>
    <xdr:ext cx="762000" cy="259045"/>
    <xdr:sp macro="" textlink="">
      <xdr:nvSpPr>
        <xdr:cNvPr id="46" name="人口1人当たり決算額の推移最大値テキスト130"/>
        <xdr:cNvSpPr txBox="1"/>
      </xdr:nvSpPr>
      <xdr:spPr>
        <a:xfrm>
          <a:off x="5740400" y="205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75,615</a:t>
          </a:r>
          <a:endParaRPr kumimoji="1" lang="ja-JP" altLang="en-US" sz="1000" b="1">
            <a:latin typeface="ＭＳ Ｐゴシック"/>
          </a:endParaRPr>
        </a:p>
      </xdr:txBody>
    </xdr:sp>
    <xdr:clientData/>
  </xdr:oneCellAnchor>
  <xdr:twoCellAnchor>
    <xdr:from>
      <xdr:col>4</xdr:col>
      <xdr:colOff>1028700</xdr:colOff>
      <xdr:row>13</xdr:row>
      <xdr:rowOff>32207</xdr:rowOff>
    </xdr:from>
    <xdr:to>
      <xdr:col>5</xdr:col>
      <xdr:colOff>73025</xdr:colOff>
      <xdr:row>13</xdr:row>
      <xdr:rowOff>32207</xdr:rowOff>
    </xdr:to>
    <xdr:cxnSp macro="">
      <xdr:nvCxnSpPr>
        <xdr:cNvPr id="47" name="直線コネクタ 46"/>
        <xdr:cNvCxnSpPr/>
      </xdr:nvCxnSpPr>
      <xdr:spPr bwMode="auto">
        <a:xfrm>
          <a:off x="5562600" y="2308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67595</xdr:rowOff>
    </xdr:from>
    <xdr:to>
      <xdr:col>4</xdr:col>
      <xdr:colOff>1117600</xdr:colOff>
      <xdr:row>16</xdr:row>
      <xdr:rowOff>94615</xdr:rowOff>
    </xdr:to>
    <xdr:cxnSp macro="">
      <xdr:nvCxnSpPr>
        <xdr:cNvPr id="48" name="直線コネクタ 47"/>
        <xdr:cNvCxnSpPr/>
      </xdr:nvCxnSpPr>
      <xdr:spPr bwMode="auto">
        <a:xfrm flipV="1">
          <a:off x="5003800" y="2858420"/>
          <a:ext cx="647700" cy="27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150263</xdr:rowOff>
    </xdr:from>
    <xdr:ext cx="762000" cy="259045"/>
    <xdr:sp macro="" textlink="">
      <xdr:nvSpPr>
        <xdr:cNvPr id="49" name="人口1人当たり決算額の推移平均値テキスト130"/>
        <xdr:cNvSpPr txBox="1"/>
      </xdr:nvSpPr>
      <xdr:spPr>
        <a:xfrm>
          <a:off x="5740400" y="29410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60,061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6736</xdr:rowOff>
    </xdr:from>
    <xdr:to>
      <xdr:col>5</xdr:col>
      <xdr:colOff>34925</xdr:colOff>
      <xdr:row>17</xdr:row>
      <xdr:rowOff>108336</xdr:rowOff>
    </xdr:to>
    <xdr:sp macro="" textlink="">
      <xdr:nvSpPr>
        <xdr:cNvPr id="50" name="フローチャート : 判断 49"/>
        <xdr:cNvSpPr/>
      </xdr:nvSpPr>
      <xdr:spPr bwMode="auto">
        <a:xfrm>
          <a:off x="5600700" y="29690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79070</xdr:rowOff>
    </xdr:from>
    <xdr:to>
      <xdr:col>4</xdr:col>
      <xdr:colOff>469900</xdr:colOff>
      <xdr:row>16</xdr:row>
      <xdr:rowOff>94615</xdr:rowOff>
    </xdr:to>
    <xdr:cxnSp macro="">
      <xdr:nvCxnSpPr>
        <xdr:cNvPr id="51" name="直線コネクタ 50"/>
        <xdr:cNvCxnSpPr/>
      </xdr:nvCxnSpPr>
      <xdr:spPr bwMode="auto">
        <a:xfrm>
          <a:off x="4305300" y="2869895"/>
          <a:ext cx="698500" cy="155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136489</xdr:rowOff>
    </xdr:from>
    <xdr:to>
      <xdr:col>4</xdr:col>
      <xdr:colOff>520700</xdr:colOff>
      <xdr:row>17</xdr:row>
      <xdr:rowOff>66639</xdr:rowOff>
    </xdr:to>
    <xdr:sp macro="" textlink="">
      <xdr:nvSpPr>
        <xdr:cNvPr id="52" name="フローチャート : 判断 51"/>
        <xdr:cNvSpPr/>
      </xdr:nvSpPr>
      <xdr:spPr bwMode="auto">
        <a:xfrm>
          <a:off x="49530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51416</xdr:rowOff>
    </xdr:from>
    <xdr:ext cx="736600" cy="259045"/>
    <xdr:sp macro="" textlink="">
      <xdr:nvSpPr>
        <xdr:cNvPr id="53" name="テキスト ボックス 52"/>
        <xdr:cNvSpPr txBox="1"/>
      </xdr:nvSpPr>
      <xdr:spPr>
        <a:xfrm>
          <a:off x="4622800" y="3013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60,973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155834</xdr:rowOff>
    </xdr:from>
    <xdr:to>
      <xdr:col>3</xdr:col>
      <xdr:colOff>904875</xdr:colOff>
      <xdr:row>16</xdr:row>
      <xdr:rowOff>79070</xdr:rowOff>
    </xdr:to>
    <xdr:cxnSp macro="">
      <xdr:nvCxnSpPr>
        <xdr:cNvPr id="54" name="直線コネクタ 53"/>
        <xdr:cNvCxnSpPr/>
      </xdr:nvCxnSpPr>
      <xdr:spPr bwMode="auto">
        <a:xfrm>
          <a:off x="3606800" y="2775209"/>
          <a:ext cx="698500" cy="946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139690</xdr:rowOff>
    </xdr:from>
    <xdr:to>
      <xdr:col>3</xdr:col>
      <xdr:colOff>955675</xdr:colOff>
      <xdr:row>17</xdr:row>
      <xdr:rowOff>69840</xdr:rowOff>
    </xdr:to>
    <xdr:sp macro="" textlink="">
      <xdr:nvSpPr>
        <xdr:cNvPr id="55" name="フローチャート : 判断 54"/>
        <xdr:cNvSpPr/>
      </xdr:nvSpPr>
      <xdr:spPr bwMode="auto">
        <a:xfrm>
          <a:off x="4254500" y="2930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54617</xdr:rowOff>
    </xdr:from>
    <xdr:ext cx="762000" cy="259045"/>
    <xdr:sp macro="" textlink="">
      <xdr:nvSpPr>
        <xdr:cNvPr id="56" name="テキスト ボックス 55"/>
        <xdr:cNvSpPr txBox="1"/>
      </xdr:nvSpPr>
      <xdr:spPr>
        <a:xfrm>
          <a:off x="3924300" y="3016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60,903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78019</xdr:rowOff>
    </xdr:from>
    <xdr:to>
      <xdr:col>3</xdr:col>
      <xdr:colOff>206375</xdr:colOff>
      <xdr:row>15</xdr:row>
      <xdr:rowOff>155834</xdr:rowOff>
    </xdr:to>
    <xdr:cxnSp macro="">
      <xdr:nvCxnSpPr>
        <xdr:cNvPr id="57" name="直線コネクタ 56"/>
        <xdr:cNvCxnSpPr/>
      </xdr:nvCxnSpPr>
      <xdr:spPr bwMode="auto">
        <a:xfrm>
          <a:off x="2908300" y="2697394"/>
          <a:ext cx="698500" cy="778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94747</xdr:rowOff>
    </xdr:from>
    <xdr:to>
      <xdr:col>3</xdr:col>
      <xdr:colOff>257175</xdr:colOff>
      <xdr:row>17</xdr:row>
      <xdr:rowOff>24897</xdr:rowOff>
    </xdr:to>
    <xdr:sp macro="" textlink="">
      <xdr:nvSpPr>
        <xdr:cNvPr id="58" name="フローチャート : 判断 57"/>
        <xdr:cNvSpPr/>
      </xdr:nvSpPr>
      <xdr:spPr bwMode="auto">
        <a:xfrm>
          <a:off x="3556000" y="28855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9674</xdr:rowOff>
    </xdr:from>
    <xdr:ext cx="762000" cy="259045"/>
    <xdr:sp macro="" textlink="">
      <xdr:nvSpPr>
        <xdr:cNvPr id="59" name="テキスト ボックス 58"/>
        <xdr:cNvSpPr txBox="1"/>
      </xdr:nvSpPr>
      <xdr:spPr>
        <a:xfrm>
          <a:off x="3225800" y="297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61,886</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162367</xdr:rowOff>
    </xdr:from>
    <xdr:to>
      <xdr:col>2</xdr:col>
      <xdr:colOff>692150</xdr:colOff>
      <xdr:row>16</xdr:row>
      <xdr:rowOff>92517</xdr:rowOff>
    </xdr:to>
    <xdr:sp macro="" textlink="">
      <xdr:nvSpPr>
        <xdr:cNvPr id="60" name="フローチャート : 判断 59"/>
        <xdr:cNvSpPr/>
      </xdr:nvSpPr>
      <xdr:spPr bwMode="auto">
        <a:xfrm>
          <a:off x="2857500" y="27817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77294</xdr:rowOff>
    </xdr:from>
    <xdr:ext cx="762000" cy="259045"/>
    <xdr:sp macro="" textlink="">
      <xdr:nvSpPr>
        <xdr:cNvPr id="61" name="テキスト ボックス 60"/>
        <xdr:cNvSpPr txBox="1"/>
      </xdr:nvSpPr>
      <xdr:spPr>
        <a:xfrm>
          <a:off x="2527300" y="286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64,157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16795</xdr:rowOff>
    </xdr:from>
    <xdr:to>
      <xdr:col>5</xdr:col>
      <xdr:colOff>34925</xdr:colOff>
      <xdr:row>16</xdr:row>
      <xdr:rowOff>118395</xdr:rowOff>
    </xdr:to>
    <xdr:sp macro="" textlink="">
      <xdr:nvSpPr>
        <xdr:cNvPr id="67" name="円/楕円 66"/>
        <xdr:cNvSpPr/>
      </xdr:nvSpPr>
      <xdr:spPr bwMode="auto">
        <a:xfrm>
          <a:off x="5600700" y="2807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33322</xdr:rowOff>
    </xdr:from>
    <xdr:ext cx="762000" cy="259045"/>
    <xdr:sp macro="" textlink="">
      <xdr:nvSpPr>
        <xdr:cNvPr id="68" name="人口1人当たり決算額の推移該当値テキスト130"/>
        <xdr:cNvSpPr txBox="1"/>
      </xdr:nvSpPr>
      <xdr:spPr>
        <a:xfrm>
          <a:off x="5740400" y="2652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63,591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43815</xdr:rowOff>
    </xdr:from>
    <xdr:to>
      <xdr:col>4</xdr:col>
      <xdr:colOff>520700</xdr:colOff>
      <xdr:row>16</xdr:row>
      <xdr:rowOff>145415</xdr:rowOff>
    </xdr:to>
    <xdr:sp macro="" textlink="">
      <xdr:nvSpPr>
        <xdr:cNvPr id="69" name="円/楕円 68"/>
        <xdr:cNvSpPr/>
      </xdr:nvSpPr>
      <xdr:spPr bwMode="auto">
        <a:xfrm>
          <a:off x="4953000" y="28346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155592</xdr:rowOff>
    </xdr:from>
    <xdr:ext cx="736600" cy="259045"/>
    <xdr:sp macro="" textlink="">
      <xdr:nvSpPr>
        <xdr:cNvPr id="70" name="テキスト ボックス 69"/>
        <xdr:cNvSpPr txBox="1"/>
      </xdr:nvSpPr>
      <xdr:spPr>
        <a:xfrm>
          <a:off x="4622800" y="2603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63,000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28270</xdr:rowOff>
    </xdr:from>
    <xdr:to>
      <xdr:col>3</xdr:col>
      <xdr:colOff>955675</xdr:colOff>
      <xdr:row>16</xdr:row>
      <xdr:rowOff>129870</xdr:rowOff>
    </xdr:to>
    <xdr:sp macro="" textlink="">
      <xdr:nvSpPr>
        <xdr:cNvPr id="71" name="円/楕円 70"/>
        <xdr:cNvSpPr/>
      </xdr:nvSpPr>
      <xdr:spPr bwMode="auto">
        <a:xfrm>
          <a:off x="4254500" y="2819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140047</xdr:rowOff>
    </xdr:from>
    <xdr:ext cx="762000" cy="259045"/>
    <xdr:sp macro="" textlink="">
      <xdr:nvSpPr>
        <xdr:cNvPr id="72" name="テキスト ボックス 71"/>
        <xdr:cNvSpPr txBox="1"/>
      </xdr:nvSpPr>
      <xdr:spPr>
        <a:xfrm>
          <a:off x="3924300" y="2587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63,340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105034</xdr:rowOff>
    </xdr:from>
    <xdr:to>
      <xdr:col>3</xdr:col>
      <xdr:colOff>257175</xdr:colOff>
      <xdr:row>16</xdr:row>
      <xdr:rowOff>35184</xdr:rowOff>
    </xdr:to>
    <xdr:sp macro="" textlink="">
      <xdr:nvSpPr>
        <xdr:cNvPr id="73" name="円/楕円 72"/>
        <xdr:cNvSpPr/>
      </xdr:nvSpPr>
      <xdr:spPr bwMode="auto">
        <a:xfrm>
          <a:off x="3556000" y="27244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45361</xdr:rowOff>
    </xdr:from>
    <xdr:ext cx="762000" cy="259045"/>
    <xdr:sp macro="" textlink="">
      <xdr:nvSpPr>
        <xdr:cNvPr id="74" name="テキスト ボックス 73"/>
        <xdr:cNvSpPr txBox="1"/>
      </xdr:nvSpPr>
      <xdr:spPr>
        <a:xfrm>
          <a:off x="3225800" y="2493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65,411</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27219</xdr:rowOff>
    </xdr:from>
    <xdr:to>
      <xdr:col>2</xdr:col>
      <xdr:colOff>692150</xdr:colOff>
      <xdr:row>15</xdr:row>
      <xdr:rowOff>128819</xdr:rowOff>
    </xdr:to>
    <xdr:sp macro="" textlink="">
      <xdr:nvSpPr>
        <xdr:cNvPr id="75" name="円/楕円 74"/>
        <xdr:cNvSpPr/>
      </xdr:nvSpPr>
      <xdr:spPr bwMode="auto">
        <a:xfrm>
          <a:off x="2857500" y="26465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138996</xdr:rowOff>
    </xdr:from>
    <xdr:ext cx="762000" cy="259045"/>
    <xdr:sp macro="" textlink="">
      <xdr:nvSpPr>
        <xdr:cNvPr id="76" name="テキスト ボックス 75"/>
        <xdr:cNvSpPr txBox="1"/>
      </xdr:nvSpPr>
      <xdr:spPr>
        <a:xfrm>
          <a:off x="2527300" y="2415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67,113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2" name="直線コネクタ 91"/>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3" name="テキスト ボックス 92"/>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4" name="直線コネクタ 93"/>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5" name="テキスト ボックス 94"/>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6" name="直線コネクタ 95"/>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7" name="テキスト ボックス 96"/>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8" name="直線コネクタ 97"/>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9" name="テキスト ボックス 98"/>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0" name="直線コネクタ 99"/>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1" name="テキスト ボックス 100"/>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2" name="直線コネクタ 101"/>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3" name="テキスト ボックス 102"/>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211255</xdr:rowOff>
    </xdr:from>
    <xdr:to>
      <xdr:col>4</xdr:col>
      <xdr:colOff>1117600</xdr:colOff>
      <xdr:row>39</xdr:row>
      <xdr:rowOff>25371</xdr:rowOff>
    </xdr:to>
    <xdr:cxnSp macro="">
      <xdr:nvCxnSpPr>
        <xdr:cNvPr id="107" name="直線コネクタ 106"/>
        <xdr:cNvCxnSpPr/>
      </xdr:nvCxnSpPr>
      <xdr:spPr bwMode="auto">
        <a:xfrm flipV="1">
          <a:off x="5651500" y="6478705"/>
          <a:ext cx="0" cy="11857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168898</xdr:rowOff>
    </xdr:from>
    <xdr:ext cx="762000" cy="259045"/>
    <xdr:sp macro="" textlink="">
      <xdr:nvSpPr>
        <xdr:cNvPr id="108" name="人口1人当たり決算額の推移最小値テキスト445"/>
        <xdr:cNvSpPr txBox="1"/>
      </xdr:nvSpPr>
      <xdr:spPr>
        <a:xfrm>
          <a:off x="5740400" y="763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-1,638</a:t>
          </a:r>
          <a:endParaRPr kumimoji="1" lang="ja-JP" altLang="en-US" sz="1000" b="1">
            <a:latin typeface="ＭＳ Ｐゴシック"/>
          </a:endParaRPr>
        </a:p>
      </xdr:txBody>
    </xdr:sp>
    <xdr:clientData/>
  </xdr:oneCellAnchor>
  <xdr:twoCellAnchor>
    <xdr:from>
      <xdr:col>4</xdr:col>
      <xdr:colOff>1028700</xdr:colOff>
      <xdr:row>39</xdr:row>
      <xdr:rowOff>25371</xdr:rowOff>
    </xdr:from>
    <xdr:to>
      <xdr:col>5</xdr:col>
      <xdr:colOff>73025</xdr:colOff>
      <xdr:row>39</xdr:row>
      <xdr:rowOff>25371</xdr:rowOff>
    </xdr:to>
    <xdr:cxnSp macro="">
      <xdr:nvCxnSpPr>
        <xdr:cNvPr id="109" name="直線コネクタ 108"/>
        <xdr:cNvCxnSpPr/>
      </xdr:nvCxnSpPr>
      <xdr:spPr bwMode="auto">
        <a:xfrm>
          <a:off x="5562600" y="766442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297632</xdr:rowOff>
    </xdr:from>
    <xdr:ext cx="762000" cy="259045"/>
    <xdr:sp macro="" textlink="">
      <xdr:nvSpPr>
        <xdr:cNvPr id="110" name="人口1人当たり決算額の推移最大値テキスト445"/>
        <xdr:cNvSpPr txBox="1"/>
      </xdr:nvSpPr>
      <xdr:spPr>
        <a:xfrm>
          <a:off x="5740400" y="6222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34,670</a:t>
          </a:r>
          <a:endParaRPr kumimoji="1" lang="ja-JP" altLang="en-US" sz="1000" b="1">
            <a:latin typeface="ＭＳ Ｐゴシック"/>
          </a:endParaRPr>
        </a:p>
      </xdr:txBody>
    </xdr:sp>
    <xdr:clientData/>
  </xdr:oneCellAnchor>
  <xdr:twoCellAnchor>
    <xdr:from>
      <xdr:col>4</xdr:col>
      <xdr:colOff>1028700</xdr:colOff>
      <xdr:row>34</xdr:row>
      <xdr:rowOff>211255</xdr:rowOff>
    </xdr:from>
    <xdr:to>
      <xdr:col>5</xdr:col>
      <xdr:colOff>73025</xdr:colOff>
      <xdr:row>34</xdr:row>
      <xdr:rowOff>211255</xdr:rowOff>
    </xdr:to>
    <xdr:cxnSp macro="">
      <xdr:nvCxnSpPr>
        <xdr:cNvPr id="111" name="直線コネクタ 110"/>
        <xdr:cNvCxnSpPr/>
      </xdr:nvCxnSpPr>
      <xdr:spPr bwMode="auto">
        <a:xfrm>
          <a:off x="5562600" y="64787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108712</xdr:rowOff>
    </xdr:from>
    <xdr:to>
      <xdr:col>4</xdr:col>
      <xdr:colOff>1117600</xdr:colOff>
      <xdr:row>34</xdr:row>
      <xdr:rowOff>211255</xdr:rowOff>
    </xdr:to>
    <xdr:cxnSp macro="">
      <xdr:nvCxnSpPr>
        <xdr:cNvPr id="112" name="直線コネクタ 111"/>
        <xdr:cNvCxnSpPr/>
      </xdr:nvCxnSpPr>
      <xdr:spPr bwMode="auto">
        <a:xfrm>
          <a:off x="5003800" y="6376162"/>
          <a:ext cx="647700" cy="1025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177273</xdr:rowOff>
    </xdr:from>
    <xdr:ext cx="762000" cy="259045"/>
    <xdr:sp macro="" textlink="">
      <xdr:nvSpPr>
        <xdr:cNvPr id="113" name="人口1人当たり決算額の推移平均値テキスト445"/>
        <xdr:cNvSpPr txBox="1"/>
      </xdr:nvSpPr>
      <xdr:spPr>
        <a:xfrm>
          <a:off x="5740400" y="7301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7,050</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205196</xdr:rowOff>
    </xdr:from>
    <xdr:to>
      <xdr:col>5</xdr:col>
      <xdr:colOff>34925</xdr:colOff>
      <xdr:row>37</xdr:row>
      <xdr:rowOff>306796</xdr:rowOff>
    </xdr:to>
    <xdr:sp macro="" textlink="">
      <xdr:nvSpPr>
        <xdr:cNvPr id="114" name="フローチャート : 判断 113"/>
        <xdr:cNvSpPr/>
      </xdr:nvSpPr>
      <xdr:spPr bwMode="auto">
        <a:xfrm>
          <a:off x="5600700" y="73298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10316</xdr:rowOff>
    </xdr:from>
    <xdr:to>
      <xdr:col>4</xdr:col>
      <xdr:colOff>469900</xdr:colOff>
      <xdr:row>34</xdr:row>
      <xdr:rowOff>108712</xdr:rowOff>
    </xdr:to>
    <xdr:cxnSp macro="">
      <xdr:nvCxnSpPr>
        <xdr:cNvPr id="115" name="直線コネクタ 114"/>
        <xdr:cNvCxnSpPr/>
      </xdr:nvCxnSpPr>
      <xdr:spPr bwMode="auto">
        <a:xfrm>
          <a:off x="4305300" y="6277766"/>
          <a:ext cx="698500" cy="98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178808</xdr:rowOff>
    </xdr:from>
    <xdr:to>
      <xdr:col>4</xdr:col>
      <xdr:colOff>520700</xdr:colOff>
      <xdr:row>37</xdr:row>
      <xdr:rowOff>280408</xdr:rowOff>
    </xdr:to>
    <xdr:sp macro="" textlink="">
      <xdr:nvSpPr>
        <xdr:cNvPr id="116" name="フローチャート : 判断 115"/>
        <xdr:cNvSpPr/>
      </xdr:nvSpPr>
      <xdr:spPr bwMode="auto">
        <a:xfrm>
          <a:off x="4953000" y="7303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265185</xdr:rowOff>
    </xdr:from>
    <xdr:ext cx="736600" cy="259045"/>
    <xdr:sp macro="" textlink="">
      <xdr:nvSpPr>
        <xdr:cNvPr id="117" name="テキスト ボックス 116"/>
        <xdr:cNvSpPr txBox="1"/>
      </xdr:nvSpPr>
      <xdr:spPr>
        <a:xfrm>
          <a:off x="4622800" y="7389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7,858</a:t>
          </a:r>
          <a:endParaRPr kumimoji="1" lang="ja-JP" altLang="en-US" sz="1000" b="1">
            <a:solidFill>
              <a:srgbClr val="000080"/>
            </a:solidFill>
            <a:latin typeface="ＭＳ Ｐゴシック"/>
          </a:endParaRPr>
        </a:p>
      </xdr:txBody>
    </xdr:sp>
    <xdr:clientData/>
  </xdr:oneCellAnchor>
  <xdr:twoCellAnchor>
    <xdr:from>
      <xdr:col>3</xdr:col>
      <xdr:colOff>206375</xdr:colOff>
      <xdr:row>33</xdr:row>
      <xdr:rowOff>278399</xdr:rowOff>
    </xdr:from>
    <xdr:to>
      <xdr:col>3</xdr:col>
      <xdr:colOff>904875</xdr:colOff>
      <xdr:row>34</xdr:row>
      <xdr:rowOff>10316</xdr:rowOff>
    </xdr:to>
    <xdr:cxnSp macro="">
      <xdr:nvCxnSpPr>
        <xdr:cNvPr id="118" name="直線コネクタ 117"/>
        <xdr:cNvCxnSpPr/>
      </xdr:nvCxnSpPr>
      <xdr:spPr bwMode="auto">
        <a:xfrm>
          <a:off x="3606800" y="6202949"/>
          <a:ext cx="698500" cy="748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131880</xdr:rowOff>
    </xdr:from>
    <xdr:to>
      <xdr:col>3</xdr:col>
      <xdr:colOff>955675</xdr:colOff>
      <xdr:row>37</xdr:row>
      <xdr:rowOff>233480</xdr:rowOff>
    </xdr:to>
    <xdr:sp macro="" textlink="">
      <xdr:nvSpPr>
        <xdr:cNvPr id="119" name="フローチャート : 判断 118"/>
        <xdr:cNvSpPr/>
      </xdr:nvSpPr>
      <xdr:spPr bwMode="auto">
        <a:xfrm>
          <a:off x="4254500" y="72565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218257</xdr:rowOff>
    </xdr:from>
    <xdr:ext cx="762000" cy="259045"/>
    <xdr:sp macro="" textlink="">
      <xdr:nvSpPr>
        <xdr:cNvPr id="120" name="テキスト ボックス 119"/>
        <xdr:cNvSpPr txBox="1"/>
      </xdr:nvSpPr>
      <xdr:spPr>
        <a:xfrm>
          <a:off x="3924300" y="734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9,295</a:t>
          </a:r>
          <a:endParaRPr kumimoji="1" lang="ja-JP" altLang="en-US" sz="1000" b="1">
            <a:solidFill>
              <a:srgbClr val="000080"/>
            </a:solidFill>
            <a:latin typeface="ＭＳ Ｐゴシック"/>
          </a:endParaRPr>
        </a:p>
      </xdr:txBody>
    </xdr:sp>
    <xdr:clientData/>
  </xdr:oneCellAnchor>
  <xdr:twoCellAnchor>
    <xdr:from>
      <xdr:col>2</xdr:col>
      <xdr:colOff>641350</xdr:colOff>
      <xdr:row>33</xdr:row>
      <xdr:rowOff>250542</xdr:rowOff>
    </xdr:from>
    <xdr:to>
      <xdr:col>3</xdr:col>
      <xdr:colOff>206375</xdr:colOff>
      <xdr:row>33</xdr:row>
      <xdr:rowOff>278399</xdr:rowOff>
    </xdr:to>
    <xdr:cxnSp macro="">
      <xdr:nvCxnSpPr>
        <xdr:cNvPr id="121" name="直線コネクタ 120"/>
        <xdr:cNvCxnSpPr/>
      </xdr:nvCxnSpPr>
      <xdr:spPr bwMode="auto">
        <a:xfrm>
          <a:off x="2908300" y="6175092"/>
          <a:ext cx="698500" cy="278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74143</xdr:rowOff>
    </xdr:from>
    <xdr:to>
      <xdr:col>3</xdr:col>
      <xdr:colOff>257175</xdr:colOff>
      <xdr:row>37</xdr:row>
      <xdr:rowOff>175743</xdr:rowOff>
    </xdr:to>
    <xdr:sp macro="" textlink="">
      <xdr:nvSpPr>
        <xdr:cNvPr id="122" name="フローチャート : 判断 121"/>
        <xdr:cNvSpPr/>
      </xdr:nvSpPr>
      <xdr:spPr bwMode="auto">
        <a:xfrm>
          <a:off x="3556000" y="71988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160520</xdr:rowOff>
    </xdr:from>
    <xdr:ext cx="762000" cy="259045"/>
    <xdr:sp macro="" textlink="">
      <xdr:nvSpPr>
        <xdr:cNvPr id="123" name="テキスト ボックス 122"/>
        <xdr:cNvSpPr txBox="1"/>
      </xdr:nvSpPr>
      <xdr:spPr>
        <a:xfrm>
          <a:off x="3225800" y="728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11,063</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37567</xdr:rowOff>
    </xdr:from>
    <xdr:to>
      <xdr:col>2</xdr:col>
      <xdr:colOff>692150</xdr:colOff>
      <xdr:row>37</xdr:row>
      <xdr:rowOff>139167</xdr:rowOff>
    </xdr:to>
    <xdr:sp macro="" textlink="">
      <xdr:nvSpPr>
        <xdr:cNvPr id="124" name="フローチャート : 判断 123"/>
        <xdr:cNvSpPr/>
      </xdr:nvSpPr>
      <xdr:spPr bwMode="auto">
        <a:xfrm>
          <a:off x="2857500" y="7162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123944</xdr:rowOff>
    </xdr:from>
    <xdr:ext cx="762000" cy="259045"/>
    <xdr:sp macro="" textlink="">
      <xdr:nvSpPr>
        <xdr:cNvPr id="125" name="テキスト ボックス 124"/>
        <xdr:cNvSpPr txBox="1"/>
      </xdr:nvSpPr>
      <xdr:spPr>
        <a:xfrm>
          <a:off x="2527300" y="7248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12,183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160455</xdr:rowOff>
    </xdr:from>
    <xdr:to>
      <xdr:col>5</xdr:col>
      <xdr:colOff>34925</xdr:colOff>
      <xdr:row>34</xdr:row>
      <xdr:rowOff>262055</xdr:rowOff>
    </xdr:to>
    <xdr:sp macro="" textlink="">
      <xdr:nvSpPr>
        <xdr:cNvPr id="131" name="円/楕円 130"/>
        <xdr:cNvSpPr/>
      </xdr:nvSpPr>
      <xdr:spPr bwMode="auto">
        <a:xfrm>
          <a:off x="5600700" y="6427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107132</xdr:rowOff>
    </xdr:from>
    <xdr:ext cx="762000" cy="259045"/>
    <xdr:sp macro="" textlink="">
      <xdr:nvSpPr>
        <xdr:cNvPr id="132" name="人口1人当たり決算額の推移該当値テキスト445"/>
        <xdr:cNvSpPr txBox="1"/>
      </xdr:nvSpPr>
      <xdr:spPr>
        <a:xfrm>
          <a:off x="5740400" y="6374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34,670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57912</xdr:rowOff>
    </xdr:from>
    <xdr:to>
      <xdr:col>4</xdr:col>
      <xdr:colOff>520700</xdr:colOff>
      <xdr:row>34</xdr:row>
      <xdr:rowOff>159512</xdr:rowOff>
    </xdr:to>
    <xdr:sp macro="" textlink="">
      <xdr:nvSpPr>
        <xdr:cNvPr id="133" name="円/楕円 132"/>
        <xdr:cNvSpPr/>
      </xdr:nvSpPr>
      <xdr:spPr bwMode="auto">
        <a:xfrm>
          <a:off x="4953000" y="63253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33</xdr:row>
      <xdr:rowOff>169689</xdr:rowOff>
    </xdr:from>
    <xdr:ext cx="736600" cy="259045"/>
    <xdr:sp macro="" textlink="">
      <xdr:nvSpPr>
        <xdr:cNvPr id="134" name="テキスト ボックス 133"/>
        <xdr:cNvSpPr txBox="1"/>
      </xdr:nvSpPr>
      <xdr:spPr>
        <a:xfrm>
          <a:off x="4622800" y="6094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37,810</a:t>
          </a:r>
          <a:endParaRPr kumimoji="1" lang="ja-JP" altLang="en-US" sz="1000" b="1">
            <a:solidFill>
              <a:srgbClr val="FF0000"/>
            </a:solidFill>
            <a:latin typeface="ＭＳ Ｐゴシック"/>
          </a:endParaRPr>
        </a:p>
      </xdr:txBody>
    </xdr:sp>
    <xdr:clientData/>
  </xdr:oneCellAnchor>
  <xdr:twoCellAnchor>
    <xdr:from>
      <xdr:col>3</xdr:col>
      <xdr:colOff>854075</xdr:colOff>
      <xdr:row>33</xdr:row>
      <xdr:rowOff>302416</xdr:rowOff>
    </xdr:from>
    <xdr:to>
      <xdr:col>3</xdr:col>
      <xdr:colOff>955675</xdr:colOff>
      <xdr:row>34</xdr:row>
      <xdr:rowOff>61116</xdr:rowOff>
    </xdr:to>
    <xdr:sp macro="" textlink="">
      <xdr:nvSpPr>
        <xdr:cNvPr id="135" name="円/楕円 134"/>
        <xdr:cNvSpPr/>
      </xdr:nvSpPr>
      <xdr:spPr bwMode="auto">
        <a:xfrm>
          <a:off x="4254500" y="62269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71293</xdr:rowOff>
    </xdr:from>
    <xdr:ext cx="762000" cy="259045"/>
    <xdr:sp macro="" textlink="">
      <xdr:nvSpPr>
        <xdr:cNvPr id="136" name="テキスト ボックス 135"/>
        <xdr:cNvSpPr txBox="1"/>
      </xdr:nvSpPr>
      <xdr:spPr>
        <a:xfrm>
          <a:off x="3924300" y="599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40,823</a:t>
          </a:r>
          <a:endParaRPr kumimoji="1" lang="ja-JP" altLang="en-US" sz="1000" b="1">
            <a:solidFill>
              <a:srgbClr val="FF0000"/>
            </a:solidFill>
            <a:latin typeface="ＭＳ Ｐゴシック"/>
          </a:endParaRPr>
        </a:p>
      </xdr:txBody>
    </xdr:sp>
    <xdr:clientData/>
  </xdr:oneCellAnchor>
  <xdr:twoCellAnchor>
    <xdr:from>
      <xdr:col>3</xdr:col>
      <xdr:colOff>155575</xdr:colOff>
      <xdr:row>33</xdr:row>
      <xdr:rowOff>227599</xdr:rowOff>
    </xdr:from>
    <xdr:to>
      <xdr:col>3</xdr:col>
      <xdr:colOff>257175</xdr:colOff>
      <xdr:row>33</xdr:row>
      <xdr:rowOff>329199</xdr:rowOff>
    </xdr:to>
    <xdr:sp macro="" textlink="">
      <xdr:nvSpPr>
        <xdr:cNvPr id="137" name="円/楕円 136"/>
        <xdr:cNvSpPr/>
      </xdr:nvSpPr>
      <xdr:spPr bwMode="auto">
        <a:xfrm>
          <a:off x="3556000" y="6152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32</xdr:row>
      <xdr:rowOff>167926</xdr:rowOff>
    </xdr:from>
    <xdr:ext cx="762000" cy="259045"/>
    <xdr:sp macro="" textlink="">
      <xdr:nvSpPr>
        <xdr:cNvPr id="138" name="テキスト ボックス 137"/>
        <xdr:cNvSpPr txBox="1"/>
      </xdr:nvSpPr>
      <xdr:spPr>
        <a:xfrm>
          <a:off x="3225800" y="5921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43,114</a:t>
          </a:r>
          <a:endParaRPr kumimoji="1" lang="ja-JP" altLang="en-US" sz="1000" b="1">
            <a:solidFill>
              <a:srgbClr val="FF0000"/>
            </a:solidFill>
            <a:latin typeface="ＭＳ Ｐゴシック"/>
          </a:endParaRPr>
        </a:p>
      </xdr:txBody>
    </xdr:sp>
    <xdr:clientData/>
  </xdr:oneCellAnchor>
  <xdr:twoCellAnchor>
    <xdr:from>
      <xdr:col>2</xdr:col>
      <xdr:colOff>590550</xdr:colOff>
      <xdr:row>33</xdr:row>
      <xdr:rowOff>199742</xdr:rowOff>
    </xdr:from>
    <xdr:to>
      <xdr:col>2</xdr:col>
      <xdr:colOff>692150</xdr:colOff>
      <xdr:row>33</xdr:row>
      <xdr:rowOff>301342</xdr:rowOff>
    </xdr:to>
    <xdr:sp macro="" textlink="">
      <xdr:nvSpPr>
        <xdr:cNvPr id="139" name="円/楕円 138"/>
        <xdr:cNvSpPr/>
      </xdr:nvSpPr>
      <xdr:spPr bwMode="auto">
        <a:xfrm>
          <a:off x="2857500" y="6124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32</xdr:row>
      <xdr:rowOff>140069</xdr:rowOff>
    </xdr:from>
    <xdr:ext cx="762000" cy="259045"/>
    <xdr:sp macro="" textlink="">
      <xdr:nvSpPr>
        <xdr:cNvPr id="140" name="テキスト ボックス 139"/>
        <xdr:cNvSpPr txBox="1"/>
      </xdr:nvSpPr>
      <xdr:spPr>
        <a:xfrm>
          <a:off x="2527300" y="589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43,967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85,968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32</xdr:row>
      <xdr:rowOff>111777</xdr:rowOff>
    </xdr:from>
    <xdr:ext cx="531299" cy="259045"/>
    <xdr:sp macro="" textlink="">
      <xdr:nvSpPr>
        <xdr:cNvPr id="48" name="テキスト ボックス 47"/>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168927</xdr:rowOff>
    </xdr:from>
    <xdr:ext cx="531299" cy="259045"/>
    <xdr:sp macro="" textlink="">
      <xdr:nvSpPr>
        <xdr:cNvPr id="50" name="テキスト ボックス 49"/>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2" name="テキスト ボックス 51"/>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106827</xdr:rowOff>
    </xdr:from>
    <xdr:to>
      <xdr:col>6</xdr:col>
      <xdr:colOff>510540</xdr:colOff>
      <xdr:row>39</xdr:row>
      <xdr:rowOff>46386</xdr:rowOff>
    </xdr:to>
    <xdr:cxnSp macro="">
      <xdr:nvCxnSpPr>
        <xdr:cNvPr id="54" name="直線コネクタ 53"/>
        <xdr:cNvCxnSpPr/>
      </xdr:nvCxnSpPr>
      <xdr:spPr>
        <a:xfrm flipV="1">
          <a:off x="4633595" y="5421777"/>
          <a:ext cx="1270" cy="1311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50213</xdr:rowOff>
    </xdr:from>
    <xdr:ext cx="534377" cy="259045"/>
    <xdr:sp macro="" textlink="">
      <xdr:nvSpPr>
        <xdr:cNvPr id="55" name="人件費最小値テキスト"/>
        <xdr:cNvSpPr txBox="1"/>
      </xdr:nvSpPr>
      <xdr:spPr>
        <a:xfrm>
          <a:off x="4686300" y="67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48,291</a:t>
          </a:r>
          <a:endParaRPr kumimoji="1" lang="ja-JP" altLang="en-US" sz="1000" b="1">
            <a:latin typeface="ＭＳ Ｐゴシック"/>
          </a:endParaRPr>
        </a:p>
      </xdr:txBody>
    </xdr:sp>
    <xdr:clientData/>
  </xdr:oneCellAnchor>
  <xdr:twoCellAnchor>
    <xdr:from>
      <xdr:col>6</xdr:col>
      <xdr:colOff>422275</xdr:colOff>
      <xdr:row>39</xdr:row>
      <xdr:rowOff>46386</xdr:rowOff>
    </xdr:from>
    <xdr:to>
      <xdr:col>6</xdr:col>
      <xdr:colOff>600075</xdr:colOff>
      <xdr:row>39</xdr:row>
      <xdr:rowOff>46386</xdr:rowOff>
    </xdr:to>
    <xdr:cxnSp macro="">
      <xdr:nvCxnSpPr>
        <xdr:cNvPr id="56" name="直線コネクタ 55"/>
        <xdr:cNvCxnSpPr/>
      </xdr:nvCxnSpPr>
      <xdr:spPr>
        <a:xfrm>
          <a:off x="4546600" y="6732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53504</xdr:rowOff>
    </xdr:from>
    <xdr:ext cx="534377" cy="259045"/>
    <xdr:sp macro="" textlink="">
      <xdr:nvSpPr>
        <xdr:cNvPr id="57" name="人件費最大値テキスト"/>
        <xdr:cNvSpPr txBox="1"/>
      </xdr:nvSpPr>
      <xdr:spPr>
        <a:xfrm>
          <a:off x="4686300" y="519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76,969</a:t>
          </a:r>
          <a:endParaRPr kumimoji="1" lang="ja-JP" altLang="en-US" sz="1000" b="1">
            <a:latin typeface="ＭＳ Ｐゴシック"/>
          </a:endParaRPr>
        </a:p>
      </xdr:txBody>
    </xdr:sp>
    <xdr:clientData/>
  </xdr:oneCellAnchor>
  <xdr:twoCellAnchor>
    <xdr:from>
      <xdr:col>6</xdr:col>
      <xdr:colOff>422275</xdr:colOff>
      <xdr:row>31</xdr:row>
      <xdr:rowOff>106827</xdr:rowOff>
    </xdr:from>
    <xdr:to>
      <xdr:col>6</xdr:col>
      <xdr:colOff>600075</xdr:colOff>
      <xdr:row>31</xdr:row>
      <xdr:rowOff>106827</xdr:rowOff>
    </xdr:to>
    <xdr:cxnSp macro="">
      <xdr:nvCxnSpPr>
        <xdr:cNvPr id="58" name="直線コネクタ 57"/>
        <xdr:cNvCxnSpPr/>
      </xdr:nvCxnSpPr>
      <xdr:spPr>
        <a:xfrm>
          <a:off x="4546600" y="542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86848</xdr:rowOff>
    </xdr:from>
    <xdr:to>
      <xdr:col>6</xdr:col>
      <xdr:colOff>511175</xdr:colOff>
      <xdr:row>35</xdr:row>
      <xdr:rowOff>107924</xdr:rowOff>
    </xdr:to>
    <xdr:cxnSp macro="">
      <xdr:nvCxnSpPr>
        <xdr:cNvPr id="59" name="直線コネクタ 58"/>
        <xdr:cNvCxnSpPr/>
      </xdr:nvCxnSpPr>
      <xdr:spPr>
        <a:xfrm flipV="1">
          <a:off x="3797300" y="6087598"/>
          <a:ext cx="838200" cy="21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53337</xdr:rowOff>
    </xdr:from>
    <xdr:ext cx="534377" cy="259045"/>
    <xdr:sp macro="" textlink="">
      <xdr:nvSpPr>
        <xdr:cNvPr id="60" name="人件費平均値テキスト"/>
        <xdr:cNvSpPr txBox="1"/>
      </xdr:nvSpPr>
      <xdr:spPr>
        <a:xfrm>
          <a:off x="4686300" y="6225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74910</xdr:rowOff>
    </xdr:from>
    <xdr:to>
      <xdr:col>6</xdr:col>
      <xdr:colOff>561975</xdr:colOff>
      <xdr:row>37</xdr:row>
      <xdr:rowOff>5060</xdr:rowOff>
    </xdr:to>
    <xdr:sp macro="" textlink="">
      <xdr:nvSpPr>
        <xdr:cNvPr id="61" name="フローチャート : 判断 60"/>
        <xdr:cNvSpPr/>
      </xdr:nvSpPr>
      <xdr:spPr>
        <a:xfrm>
          <a:off x="4584700" y="624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47894</xdr:rowOff>
    </xdr:from>
    <xdr:to>
      <xdr:col>5</xdr:col>
      <xdr:colOff>358775</xdr:colOff>
      <xdr:row>35</xdr:row>
      <xdr:rowOff>107924</xdr:rowOff>
    </xdr:to>
    <xdr:cxnSp macro="">
      <xdr:nvCxnSpPr>
        <xdr:cNvPr id="62" name="直線コネクタ 61"/>
        <xdr:cNvCxnSpPr/>
      </xdr:nvCxnSpPr>
      <xdr:spPr>
        <a:xfrm>
          <a:off x="2908300" y="6048644"/>
          <a:ext cx="889000" cy="6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111349</xdr:rowOff>
    </xdr:from>
    <xdr:to>
      <xdr:col>5</xdr:col>
      <xdr:colOff>409575</xdr:colOff>
      <xdr:row>37</xdr:row>
      <xdr:rowOff>41499</xdr:rowOff>
    </xdr:to>
    <xdr:sp macro="" textlink="">
      <xdr:nvSpPr>
        <xdr:cNvPr id="63" name="フローチャート : 判断 62"/>
        <xdr:cNvSpPr/>
      </xdr:nvSpPr>
      <xdr:spPr>
        <a:xfrm>
          <a:off x="3746500" y="628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32626</xdr:rowOff>
    </xdr:from>
    <xdr:ext cx="534377" cy="259045"/>
    <xdr:sp macro="" textlink="">
      <xdr:nvSpPr>
        <xdr:cNvPr id="64" name="テキスト ボックス 63"/>
        <xdr:cNvSpPr txBox="1"/>
      </xdr:nvSpPr>
      <xdr:spPr>
        <a:xfrm>
          <a:off x="3530111" y="6376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57,009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4232</xdr:rowOff>
    </xdr:from>
    <xdr:to>
      <xdr:col>4</xdr:col>
      <xdr:colOff>155575</xdr:colOff>
      <xdr:row>35</xdr:row>
      <xdr:rowOff>47894</xdr:rowOff>
    </xdr:to>
    <xdr:cxnSp macro="">
      <xdr:nvCxnSpPr>
        <xdr:cNvPr id="65" name="直線コネクタ 64"/>
        <xdr:cNvCxnSpPr/>
      </xdr:nvCxnSpPr>
      <xdr:spPr>
        <a:xfrm>
          <a:off x="2019300" y="5833532"/>
          <a:ext cx="889000" cy="21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98318</xdr:rowOff>
    </xdr:from>
    <xdr:to>
      <xdr:col>4</xdr:col>
      <xdr:colOff>206375</xdr:colOff>
      <xdr:row>37</xdr:row>
      <xdr:rowOff>28468</xdr:rowOff>
    </xdr:to>
    <xdr:sp macro="" textlink="">
      <xdr:nvSpPr>
        <xdr:cNvPr id="66" name="フローチャート : 判断 65"/>
        <xdr:cNvSpPr/>
      </xdr:nvSpPr>
      <xdr:spPr>
        <a:xfrm>
          <a:off x="2857500" y="627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19595</xdr:rowOff>
    </xdr:from>
    <xdr:ext cx="534377" cy="259045"/>
    <xdr:sp macro="" textlink="">
      <xdr:nvSpPr>
        <xdr:cNvPr id="67" name="テキスト ボックス 66"/>
        <xdr:cNvSpPr txBox="1"/>
      </xdr:nvSpPr>
      <xdr:spPr>
        <a:xfrm>
          <a:off x="2641111" y="6363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57,294</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4232</xdr:rowOff>
    </xdr:from>
    <xdr:to>
      <xdr:col>2</xdr:col>
      <xdr:colOff>638175</xdr:colOff>
      <xdr:row>34</xdr:row>
      <xdr:rowOff>7066</xdr:rowOff>
    </xdr:to>
    <xdr:cxnSp macro="">
      <xdr:nvCxnSpPr>
        <xdr:cNvPr id="68" name="直線コネクタ 67"/>
        <xdr:cNvCxnSpPr/>
      </xdr:nvCxnSpPr>
      <xdr:spPr>
        <a:xfrm flipV="1">
          <a:off x="1130300" y="5833532"/>
          <a:ext cx="889000" cy="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31064</xdr:rowOff>
    </xdr:from>
    <xdr:to>
      <xdr:col>3</xdr:col>
      <xdr:colOff>3175</xdr:colOff>
      <xdr:row>36</xdr:row>
      <xdr:rowOff>132664</xdr:rowOff>
    </xdr:to>
    <xdr:sp macro="" textlink="">
      <xdr:nvSpPr>
        <xdr:cNvPr id="69" name="フローチャート : 判断 68"/>
        <xdr:cNvSpPr/>
      </xdr:nvSpPr>
      <xdr:spPr>
        <a:xfrm>
          <a:off x="1968500" y="62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123791</xdr:rowOff>
    </xdr:from>
    <xdr:ext cx="534377" cy="259045"/>
    <xdr:sp macro="" textlink="">
      <xdr:nvSpPr>
        <xdr:cNvPr id="70" name="テキスト ボックス 69"/>
        <xdr:cNvSpPr txBox="1"/>
      </xdr:nvSpPr>
      <xdr:spPr>
        <a:xfrm>
          <a:off x="1752111" y="629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58,765</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70246</xdr:rowOff>
    </xdr:from>
    <xdr:to>
      <xdr:col>1</xdr:col>
      <xdr:colOff>485775</xdr:colOff>
      <xdr:row>36</xdr:row>
      <xdr:rowOff>396</xdr:rowOff>
    </xdr:to>
    <xdr:sp macro="" textlink="">
      <xdr:nvSpPr>
        <xdr:cNvPr id="71" name="フローチャート : 判断 70"/>
        <xdr:cNvSpPr/>
      </xdr:nvSpPr>
      <xdr:spPr>
        <a:xfrm>
          <a:off x="1079500" y="607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162973</xdr:rowOff>
    </xdr:from>
    <xdr:ext cx="534377" cy="259045"/>
    <xdr:sp macro="" textlink="">
      <xdr:nvSpPr>
        <xdr:cNvPr id="72" name="テキスト ボックス 71"/>
        <xdr:cNvSpPr txBox="1"/>
      </xdr:nvSpPr>
      <xdr:spPr>
        <a:xfrm>
          <a:off x="863111" y="6163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61,658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36048</xdr:rowOff>
    </xdr:from>
    <xdr:to>
      <xdr:col>6</xdr:col>
      <xdr:colOff>561975</xdr:colOff>
      <xdr:row>35</xdr:row>
      <xdr:rowOff>137648</xdr:rowOff>
    </xdr:to>
    <xdr:sp macro="" textlink="">
      <xdr:nvSpPr>
        <xdr:cNvPr id="78" name="円/楕円 77"/>
        <xdr:cNvSpPr/>
      </xdr:nvSpPr>
      <xdr:spPr>
        <a:xfrm>
          <a:off x="4584700" y="60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58925</xdr:rowOff>
    </xdr:from>
    <xdr:ext cx="534377" cy="259045"/>
    <xdr:sp macro="" textlink="">
      <xdr:nvSpPr>
        <xdr:cNvPr id="79" name="人件費該当値テキスト"/>
        <xdr:cNvSpPr txBox="1"/>
      </xdr:nvSpPr>
      <xdr:spPr>
        <a:xfrm>
          <a:off x="4686300" y="588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57124</xdr:rowOff>
    </xdr:from>
    <xdr:to>
      <xdr:col>5</xdr:col>
      <xdr:colOff>409575</xdr:colOff>
      <xdr:row>35</xdr:row>
      <xdr:rowOff>158724</xdr:rowOff>
    </xdr:to>
    <xdr:sp macro="" textlink="">
      <xdr:nvSpPr>
        <xdr:cNvPr id="80" name="円/楕円 79"/>
        <xdr:cNvSpPr/>
      </xdr:nvSpPr>
      <xdr:spPr>
        <a:xfrm>
          <a:off x="3746500" y="6057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3801</xdr:rowOff>
    </xdr:from>
    <xdr:ext cx="534377" cy="259045"/>
    <xdr:sp macro="" textlink="">
      <xdr:nvSpPr>
        <xdr:cNvPr id="81" name="テキスト ボックス 80"/>
        <xdr:cNvSpPr txBox="1"/>
      </xdr:nvSpPr>
      <xdr:spPr>
        <a:xfrm>
          <a:off x="3530111" y="583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61,945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168544</xdr:rowOff>
    </xdr:from>
    <xdr:to>
      <xdr:col>4</xdr:col>
      <xdr:colOff>206375</xdr:colOff>
      <xdr:row>35</xdr:row>
      <xdr:rowOff>98694</xdr:rowOff>
    </xdr:to>
    <xdr:sp macro="" textlink="">
      <xdr:nvSpPr>
        <xdr:cNvPr id="82" name="円/楕円 81"/>
        <xdr:cNvSpPr/>
      </xdr:nvSpPr>
      <xdr:spPr>
        <a:xfrm>
          <a:off x="2857500" y="599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115221</xdr:rowOff>
    </xdr:from>
    <xdr:ext cx="534377" cy="259045"/>
    <xdr:sp macro="" textlink="">
      <xdr:nvSpPr>
        <xdr:cNvPr id="83" name="テキスト ボックス 82"/>
        <xdr:cNvSpPr txBox="1"/>
      </xdr:nvSpPr>
      <xdr:spPr>
        <a:xfrm>
          <a:off x="2641111" y="577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63,258</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124882</xdr:rowOff>
    </xdr:from>
    <xdr:to>
      <xdr:col>3</xdr:col>
      <xdr:colOff>3175</xdr:colOff>
      <xdr:row>34</xdr:row>
      <xdr:rowOff>55032</xdr:rowOff>
    </xdr:to>
    <xdr:sp macro="" textlink="">
      <xdr:nvSpPr>
        <xdr:cNvPr id="84" name="円/楕円 83"/>
        <xdr:cNvSpPr/>
      </xdr:nvSpPr>
      <xdr:spPr>
        <a:xfrm>
          <a:off x="1968500" y="578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71559</xdr:rowOff>
    </xdr:from>
    <xdr:ext cx="534377" cy="259045"/>
    <xdr:sp macro="" textlink="">
      <xdr:nvSpPr>
        <xdr:cNvPr id="85" name="テキスト ボックス 84"/>
        <xdr:cNvSpPr txBox="1"/>
      </xdr:nvSpPr>
      <xdr:spPr>
        <a:xfrm>
          <a:off x="1752111" y="555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67,963</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127716</xdr:rowOff>
    </xdr:from>
    <xdr:to>
      <xdr:col>1</xdr:col>
      <xdr:colOff>485775</xdr:colOff>
      <xdr:row>34</xdr:row>
      <xdr:rowOff>57866</xdr:rowOff>
    </xdr:to>
    <xdr:sp macro="" textlink="">
      <xdr:nvSpPr>
        <xdr:cNvPr id="86" name="円/楕円 85"/>
        <xdr:cNvSpPr/>
      </xdr:nvSpPr>
      <xdr:spPr>
        <a:xfrm>
          <a:off x="1079500" y="578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74393</xdr:rowOff>
    </xdr:from>
    <xdr:ext cx="534377" cy="259045"/>
    <xdr:sp macro="" textlink="">
      <xdr:nvSpPr>
        <xdr:cNvPr id="87" name="テキスト ボックス 86"/>
        <xdr:cNvSpPr txBox="1"/>
      </xdr:nvSpPr>
      <xdr:spPr>
        <a:xfrm>
          <a:off x="863111" y="5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67,901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75,232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6" name="テキスト ボックス 105"/>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49</xdr:row>
      <xdr:rowOff>92727</xdr:rowOff>
    </xdr:from>
    <xdr:ext cx="531299" cy="259045"/>
    <xdr:sp macro="" textlink="">
      <xdr:nvSpPr>
        <xdr:cNvPr id="108" name="テキスト ボックス 107"/>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128689</xdr:rowOff>
    </xdr:from>
    <xdr:to>
      <xdr:col>6</xdr:col>
      <xdr:colOff>510540</xdr:colOff>
      <xdr:row>58</xdr:row>
      <xdr:rowOff>164312</xdr:rowOff>
    </xdr:to>
    <xdr:cxnSp macro="">
      <xdr:nvCxnSpPr>
        <xdr:cNvPr id="112" name="直線コネクタ 111"/>
        <xdr:cNvCxnSpPr/>
      </xdr:nvCxnSpPr>
      <xdr:spPr>
        <a:xfrm flipV="1">
          <a:off x="4633595" y="8701189"/>
          <a:ext cx="1270" cy="1407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168139</xdr:rowOff>
    </xdr:from>
    <xdr:ext cx="534377" cy="259045"/>
    <xdr:sp macro="" textlink="">
      <xdr:nvSpPr>
        <xdr:cNvPr id="113" name="物件費最小値テキスト"/>
        <xdr:cNvSpPr txBox="1"/>
      </xdr:nvSpPr>
      <xdr:spPr>
        <a:xfrm>
          <a:off x="4686300" y="1011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31,354</a:t>
          </a:r>
          <a:endParaRPr kumimoji="1" lang="ja-JP" altLang="en-US" sz="1000" b="1">
            <a:latin typeface="ＭＳ Ｐゴシック"/>
          </a:endParaRPr>
        </a:p>
      </xdr:txBody>
    </xdr:sp>
    <xdr:clientData/>
  </xdr:oneCellAnchor>
  <xdr:twoCellAnchor>
    <xdr:from>
      <xdr:col>6</xdr:col>
      <xdr:colOff>422275</xdr:colOff>
      <xdr:row>58</xdr:row>
      <xdr:rowOff>164312</xdr:rowOff>
    </xdr:from>
    <xdr:to>
      <xdr:col>6</xdr:col>
      <xdr:colOff>600075</xdr:colOff>
      <xdr:row>58</xdr:row>
      <xdr:rowOff>164312</xdr:rowOff>
    </xdr:to>
    <xdr:cxnSp macro="">
      <xdr:nvCxnSpPr>
        <xdr:cNvPr id="114" name="直線コネクタ 113"/>
        <xdr:cNvCxnSpPr/>
      </xdr:nvCxnSpPr>
      <xdr:spPr>
        <a:xfrm>
          <a:off x="4546600" y="1010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75366</xdr:rowOff>
    </xdr:from>
    <xdr:ext cx="534377" cy="259045"/>
    <xdr:sp macro="" textlink="">
      <xdr:nvSpPr>
        <xdr:cNvPr id="115" name="物件費最大値テキスト"/>
        <xdr:cNvSpPr txBox="1"/>
      </xdr:nvSpPr>
      <xdr:spPr>
        <a:xfrm>
          <a:off x="4686300" y="847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68,289</a:t>
          </a:r>
          <a:endParaRPr kumimoji="1" lang="ja-JP" altLang="en-US" sz="1000" b="1">
            <a:latin typeface="ＭＳ Ｐゴシック"/>
          </a:endParaRPr>
        </a:p>
      </xdr:txBody>
    </xdr:sp>
    <xdr:clientData/>
  </xdr:oneCellAnchor>
  <xdr:twoCellAnchor>
    <xdr:from>
      <xdr:col>6</xdr:col>
      <xdr:colOff>422275</xdr:colOff>
      <xdr:row>50</xdr:row>
      <xdr:rowOff>128689</xdr:rowOff>
    </xdr:from>
    <xdr:to>
      <xdr:col>6</xdr:col>
      <xdr:colOff>600075</xdr:colOff>
      <xdr:row>50</xdr:row>
      <xdr:rowOff>128689</xdr:rowOff>
    </xdr:to>
    <xdr:cxnSp macro="">
      <xdr:nvCxnSpPr>
        <xdr:cNvPr id="116" name="直線コネクタ 115"/>
        <xdr:cNvCxnSpPr/>
      </xdr:nvCxnSpPr>
      <xdr:spPr>
        <a:xfrm>
          <a:off x="4546600" y="8701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53</xdr:row>
      <xdr:rowOff>8369</xdr:rowOff>
    </xdr:from>
    <xdr:to>
      <xdr:col>6</xdr:col>
      <xdr:colOff>511175</xdr:colOff>
      <xdr:row>53</xdr:row>
      <xdr:rowOff>49632</xdr:rowOff>
    </xdr:to>
    <xdr:cxnSp macro="">
      <xdr:nvCxnSpPr>
        <xdr:cNvPr id="117" name="直線コネクタ 116"/>
        <xdr:cNvCxnSpPr/>
      </xdr:nvCxnSpPr>
      <xdr:spPr>
        <a:xfrm flipV="1">
          <a:off x="3797300" y="9095219"/>
          <a:ext cx="838200" cy="41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53</xdr:row>
      <xdr:rowOff>160215</xdr:rowOff>
    </xdr:from>
    <xdr:ext cx="534377" cy="259045"/>
    <xdr:sp macro="" textlink="">
      <xdr:nvSpPr>
        <xdr:cNvPr id="118" name="物件費平均値テキスト"/>
        <xdr:cNvSpPr txBox="1"/>
      </xdr:nvSpPr>
      <xdr:spPr>
        <a:xfrm>
          <a:off x="4686300" y="9247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52,062</a:t>
          </a:r>
          <a:endParaRPr kumimoji="1" lang="ja-JP" altLang="en-US" sz="1000" b="1">
            <a:solidFill>
              <a:srgbClr val="000080"/>
            </a:solidFill>
            <a:latin typeface="ＭＳ Ｐゴシック"/>
          </a:endParaRPr>
        </a:p>
      </xdr:txBody>
    </xdr:sp>
    <xdr:clientData/>
  </xdr:oneCellAnchor>
  <xdr:twoCellAnchor>
    <xdr:from>
      <xdr:col>6</xdr:col>
      <xdr:colOff>460375</xdr:colOff>
      <xdr:row>54</xdr:row>
      <xdr:rowOff>10338</xdr:rowOff>
    </xdr:from>
    <xdr:to>
      <xdr:col>6</xdr:col>
      <xdr:colOff>561975</xdr:colOff>
      <xdr:row>54</xdr:row>
      <xdr:rowOff>111938</xdr:rowOff>
    </xdr:to>
    <xdr:sp macro="" textlink="">
      <xdr:nvSpPr>
        <xdr:cNvPr id="119" name="フローチャート : 判断 118"/>
        <xdr:cNvSpPr/>
      </xdr:nvSpPr>
      <xdr:spPr>
        <a:xfrm>
          <a:off x="4584700" y="9268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31153</xdr:rowOff>
    </xdr:from>
    <xdr:to>
      <xdr:col>5</xdr:col>
      <xdr:colOff>358775</xdr:colOff>
      <xdr:row>53</xdr:row>
      <xdr:rowOff>49632</xdr:rowOff>
    </xdr:to>
    <xdr:cxnSp macro="">
      <xdr:nvCxnSpPr>
        <xdr:cNvPr id="120" name="直線コネクタ 119"/>
        <xdr:cNvCxnSpPr/>
      </xdr:nvCxnSpPr>
      <xdr:spPr>
        <a:xfrm>
          <a:off x="2908300" y="9118003"/>
          <a:ext cx="889000" cy="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53</xdr:row>
      <xdr:rowOff>63602</xdr:rowOff>
    </xdr:from>
    <xdr:to>
      <xdr:col>5</xdr:col>
      <xdr:colOff>409575</xdr:colOff>
      <xdr:row>53</xdr:row>
      <xdr:rowOff>165202</xdr:rowOff>
    </xdr:to>
    <xdr:sp macro="" textlink="">
      <xdr:nvSpPr>
        <xdr:cNvPr id="121" name="フローチャート : 判断 120"/>
        <xdr:cNvSpPr/>
      </xdr:nvSpPr>
      <xdr:spPr>
        <a:xfrm>
          <a:off x="3746500" y="9150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53</xdr:row>
      <xdr:rowOff>156329</xdr:rowOff>
    </xdr:from>
    <xdr:ext cx="534377" cy="259045"/>
    <xdr:sp macro="" textlink="">
      <xdr:nvSpPr>
        <xdr:cNvPr id="122" name="テキスト ボックス 121"/>
        <xdr:cNvSpPr txBox="1"/>
      </xdr:nvSpPr>
      <xdr:spPr>
        <a:xfrm>
          <a:off x="3530111" y="9243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55,164</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72187</xdr:rowOff>
    </xdr:from>
    <xdr:to>
      <xdr:col>4</xdr:col>
      <xdr:colOff>155575</xdr:colOff>
      <xdr:row>53</xdr:row>
      <xdr:rowOff>31153</xdr:rowOff>
    </xdr:to>
    <xdr:cxnSp macro="">
      <xdr:nvCxnSpPr>
        <xdr:cNvPr id="123" name="直線コネクタ 122"/>
        <xdr:cNvCxnSpPr/>
      </xdr:nvCxnSpPr>
      <xdr:spPr>
        <a:xfrm>
          <a:off x="2019300" y="8987587"/>
          <a:ext cx="889000" cy="130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18529</xdr:rowOff>
    </xdr:from>
    <xdr:to>
      <xdr:col>4</xdr:col>
      <xdr:colOff>206375</xdr:colOff>
      <xdr:row>54</xdr:row>
      <xdr:rowOff>120129</xdr:rowOff>
    </xdr:to>
    <xdr:sp macro="" textlink="">
      <xdr:nvSpPr>
        <xdr:cNvPr id="124" name="フローチャート : 判断 123"/>
        <xdr:cNvSpPr/>
      </xdr:nvSpPr>
      <xdr:spPr>
        <a:xfrm>
          <a:off x="2857500" y="92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111256</xdr:rowOff>
    </xdr:from>
    <xdr:ext cx="534377" cy="259045"/>
    <xdr:sp macro="" textlink="">
      <xdr:nvSpPr>
        <xdr:cNvPr id="125" name="テキスト ボックス 124"/>
        <xdr:cNvSpPr txBox="1"/>
      </xdr:nvSpPr>
      <xdr:spPr>
        <a:xfrm>
          <a:off x="2641111" y="936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51,847</a:t>
          </a:r>
          <a:endParaRPr kumimoji="1" lang="ja-JP" altLang="en-US" sz="1000" b="1">
            <a:solidFill>
              <a:srgbClr val="000080"/>
            </a:solidFill>
            <a:latin typeface="ＭＳ Ｐゴシック"/>
          </a:endParaRPr>
        </a:p>
      </xdr:txBody>
    </xdr:sp>
    <xdr:clientData/>
  </xdr:oneCellAnchor>
  <xdr:twoCellAnchor>
    <xdr:from>
      <xdr:col>1</xdr:col>
      <xdr:colOff>434975</xdr:colOff>
      <xdr:row>51</xdr:row>
      <xdr:rowOff>110363</xdr:rowOff>
    </xdr:from>
    <xdr:to>
      <xdr:col>2</xdr:col>
      <xdr:colOff>638175</xdr:colOff>
      <xdr:row>52</xdr:row>
      <xdr:rowOff>72187</xdr:rowOff>
    </xdr:to>
    <xdr:cxnSp macro="">
      <xdr:nvCxnSpPr>
        <xdr:cNvPr id="126" name="直線コネクタ 125"/>
        <xdr:cNvCxnSpPr/>
      </xdr:nvCxnSpPr>
      <xdr:spPr>
        <a:xfrm>
          <a:off x="1130300" y="8854313"/>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54</xdr:row>
      <xdr:rowOff>117437</xdr:rowOff>
    </xdr:from>
    <xdr:to>
      <xdr:col>3</xdr:col>
      <xdr:colOff>3175</xdr:colOff>
      <xdr:row>55</xdr:row>
      <xdr:rowOff>47587</xdr:rowOff>
    </xdr:to>
    <xdr:sp macro="" textlink="">
      <xdr:nvSpPr>
        <xdr:cNvPr id="127" name="フローチャート : 判断 126"/>
        <xdr:cNvSpPr/>
      </xdr:nvSpPr>
      <xdr:spPr>
        <a:xfrm>
          <a:off x="1968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38714</xdr:rowOff>
    </xdr:from>
    <xdr:ext cx="534377" cy="259045"/>
    <xdr:sp macro="" textlink="">
      <xdr:nvSpPr>
        <xdr:cNvPr id="128" name="テキスト ボックス 127"/>
        <xdr:cNvSpPr txBox="1"/>
      </xdr:nvSpPr>
      <xdr:spPr>
        <a:xfrm>
          <a:off x="1752111" y="9468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49,251</a:t>
          </a:r>
          <a:endParaRPr kumimoji="1" lang="ja-JP" altLang="en-US" sz="1000" b="1">
            <a:solidFill>
              <a:srgbClr val="000080"/>
            </a:solidFill>
            <a:latin typeface="ＭＳ Ｐゴシック"/>
          </a:endParaRPr>
        </a:p>
      </xdr:txBody>
    </xdr:sp>
    <xdr:clientData/>
  </xdr:oneCellAnchor>
  <xdr:twoCellAnchor>
    <xdr:from>
      <xdr:col>1</xdr:col>
      <xdr:colOff>384175</xdr:colOff>
      <xdr:row>54</xdr:row>
      <xdr:rowOff>36437</xdr:rowOff>
    </xdr:from>
    <xdr:to>
      <xdr:col>1</xdr:col>
      <xdr:colOff>485775</xdr:colOff>
      <xdr:row>54</xdr:row>
      <xdr:rowOff>138037</xdr:rowOff>
    </xdr:to>
    <xdr:sp macro="" textlink="">
      <xdr:nvSpPr>
        <xdr:cNvPr id="129" name="フローチャート : 判断 128"/>
        <xdr:cNvSpPr/>
      </xdr:nvSpPr>
      <xdr:spPr>
        <a:xfrm>
          <a:off x="1079500" y="9294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129164</xdr:rowOff>
    </xdr:from>
    <xdr:ext cx="534377" cy="259045"/>
    <xdr:sp macro="" textlink="">
      <xdr:nvSpPr>
        <xdr:cNvPr id="130" name="テキスト ボックス 129"/>
        <xdr:cNvSpPr txBox="1"/>
      </xdr:nvSpPr>
      <xdr:spPr>
        <a:xfrm>
          <a:off x="863111" y="9387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51,377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52</xdr:row>
      <xdr:rowOff>129019</xdr:rowOff>
    </xdr:from>
    <xdr:to>
      <xdr:col>6</xdr:col>
      <xdr:colOff>561975</xdr:colOff>
      <xdr:row>53</xdr:row>
      <xdr:rowOff>59169</xdr:rowOff>
    </xdr:to>
    <xdr:sp macro="" textlink="">
      <xdr:nvSpPr>
        <xdr:cNvPr id="136" name="円/楕円 135"/>
        <xdr:cNvSpPr/>
      </xdr:nvSpPr>
      <xdr:spPr>
        <a:xfrm>
          <a:off x="4584700" y="9044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51</xdr:row>
      <xdr:rowOff>151896</xdr:rowOff>
    </xdr:from>
    <xdr:ext cx="534377" cy="259045"/>
    <xdr:sp macro="" textlink="">
      <xdr:nvSpPr>
        <xdr:cNvPr id="137" name="物件費該当値テキスト"/>
        <xdr:cNvSpPr txBox="1"/>
      </xdr:nvSpPr>
      <xdr:spPr>
        <a:xfrm>
          <a:off x="4686300" y="8895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57,947</a:t>
          </a:r>
          <a:endParaRPr kumimoji="1" lang="ja-JP" altLang="en-US" sz="1000" b="1">
            <a:solidFill>
              <a:srgbClr val="FF0000"/>
            </a:solidFill>
            <a:latin typeface="ＭＳ Ｐゴシック"/>
          </a:endParaRPr>
        </a:p>
      </xdr:txBody>
    </xdr:sp>
    <xdr:clientData/>
  </xdr:oneCellAnchor>
  <xdr:twoCellAnchor>
    <xdr:from>
      <xdr:col>5</xdr:col>
      <xdr:colOff>307975</xdr:colOff>
      <xdr:row>52</xdr:row>
      <xdr:rowOff>170282</xdr:rowOff>
    </xdr:from>
    <xdr:to>
      <xdr:col>5</xdr:col>
      <xdr:colOff>409575</xdr:colOff>
      <xdr:row>53</xdr:row>
      <xdr:rowOff>100432</xdr:rowOff>
    </xdr:to>
    <xdr:sp macro="" textlink="">
      <xdr:nvSpPr>
        <xdr:cNvPr id="138" name="円/楕円 137"/>
        <xdr:cNvSpPr/>
      </xdr:nvSpPr>
      <xdr:spPr>
        <a:xfrm>
          <a:off x="3746500" y="908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51</xdr:row>
      <xdr:rowOff>116959</xdr:rowOff>
    </xdr:from>
    <xdr:ext cx="534377" cy="259045"/>
    <xdr:sp macro="" textlink="">
      <xdr:nvSpPr>
        <xdr:cNvPr id="139" name="テキスト ボックス 138"/>
        <xdr:cNvSpPr txBox="1"/>
      </xdr:nvSpPr>
      <xdr:spPr>
        <a:xfrm>
          <a:off x="3530111" y="8860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56,864</a:t>
          </a:r>
          <a:endParaRPr kumimoji="1" lang="ja-JP" altLang="en-US" sz="1000" b="1">
            <a:solidFill>
              <a:srgbClr val="FF0000"/>
            </a:solidFill>
            <a:latin typeface="ＭＳ Ｐゴシック"/>
          </a:endParaRPr>
        </a:p>
      </xdr:txBody>
    </xdr:sp>
    <xdr:clientData/>
  </xdr:oneCellAnchor>
  <xdr:twoCellAnchor>
    <xdr:from>
      <xdr:col>4</xdr:col>
      <xdr:colOff>104775</xdr:colOff>
      <xdr:row>52</xdr:row>
      <xdr:rowOff>151803</xdr:rowOff>
    </xdr:from>
    <xdr:to>
      <xdr:col>4</xdr:col>
      <xdr:colOff>206375</xdr:colOff>
      <xdr:row>53</xdr:row>
      <xdr:rowOff>81953</xdr:rowOff>
    </xdr:to>
    <xdr:sp macro="" textlink="">
      <xdr:nvSpPr>
        <xdr:cNvPr id="140" name="円/楕円 139"/>
        <xdr:cNvSpPr/>
      </xdr:nvSpPr>
      <xdr:spPr>
        <a:xfrm>
          <a:off x="2857500" y="9067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51</xdr:row>
      <xdr:rowOff>98480</xdr:rowOff>
    </xdr:from>
    <xdr:ext cx="534377" cy="259045"/>
    <xdr:sp macro="" textlink="">
      <xdr:nvSpPr>
        <xdr:cNvPr id="141" name="テキスト ボックス 140"/>
        <xdr:cNvSpPr txBox="1"/>
      </xdr:nvSpPr>
      <xdr:spPr>
        <a:xfrm>
          <a:off x="2641111" y="884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57,349</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21387</xdr:rowOff>
    </xdr:from>
    <xdr:to>
      <xdr:col>3</xdr:col>
      <xdr:colOff>3175</xdr:colOff>
      <xdr:row>52</xdr:row>
      <xdr:rowOff>122987</xdr:rowOff>
    </xdr:to>
    <xdr:sp macro="" textlink="">
      <xdr:nvSpPr>
        <xdr:cNvPr id="142" name="円/楕円 141"/>
        <xdr:cNvSpPr/>
      </xdr:nvSpPr>
      <xdr:spPr>
        <a:xfrm>
          <a:off x="1968500" y="893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50</xdr:row>
      <xdr:rowOff>139514</xdr:rowOff>
    </xdr:from>
    <xdr:ext cx="534377" cy="259045"/>
    <xdr:sp macro="" textlink="">
      <xdr:nvSpPr>
        <xdr:cNvPr id="143" name="テキスト ボックス 142"/>
        <xdr:cNvSpPr txBox="1"/>
      </xdr:nvSpPr>
      <xdr:spPr>
        <a:xfrm>
          <a:off x="1752111" y="871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60,772</a:t>
          </a:r>
          <a:endParaRPr kumimoji="1" lang="ja-JP" altLang="en-US" sz="1000" b="1">
            <a:solidFill>
              <a:srgbClr val="FF0000"/>
            </a:solidFill>
            <a:latin typeface="ＭＳ Ｐゴシック"/>
          </a:endParaRPr>
        </a:p>
      </xdr:txBody>
    </xdr:sp>
    <xdr:clientData/>
  </xdr:oneCellAnchor>
  <xdr:twoCellAnchor>
    <xdr:from>
      <xdr:col>1</xdr:col>
      <xdr:colOff>384175</xdr:colOff>
      <xdr:row>51</xdr:row>
      <xdr:rowOff>59563</xdr:rowOff>
    </xdr:from>
    <xdr:to>
      <xdr:col>1</xdr:col>
      <xdr:colOff>485775</xdr:colOff>
      <xdr:row>51</xdr:row>
      <xdr:rowOff>161163</xdr:rowOff>
    </xdr:to>
    <xdr:sp macro="" textlink="">
      <xdr:nvSpPr>
        <xdr:cNvPr id="144" name="円/楕円 143"/>
        <xdr:cNvSpPr/>
      </xdr:nvSpPr>
      <xdr:spPr>
        <a:xfrm>
          <a:off x="1079500" y="8803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50</xdr:row>
      <xdr:rowOff>6240</xdr:rowOff>
    </xdr:from>
    <xdr:ext cx="534377" cy="259045"/>
    <xdr:sp macro="" textlink="">
      <xdr:nvSpPr>
        <xdr:cNvPr id="145" name="テキスト ボックス 144"/>
        <xdr:cNvSpPr txBox="1"/>
      </xdr:nvSpPr>
      <xdr:spPr>
        <a:xfrm>
          <a:off x="863111" y="857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64,270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4,926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7" name="テキスト ボックス 156"/>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144434</xdr:rowOff>
    </xdr:from>
    <xdr:ext cx="467179" cy="259045"/>
    <xdr:sp macro="" textlink="">
      <xdr:nvSpPr>
        <xdr:cNvPr id="159" name="テキスト ボックス 158"/>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160762</xdr:rowOff>
    </xdr:from>
    <xdr:ext cx="467179" cy="259045"/>
    <xdr:sp macro="" textlink="">
      <xdr:nvSpPr>
        <xdr:cNvPr id="161" name="テキスト ボックス 160"/>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73</xdr:row>
      <xdr:rowOff>5642</xdr:rowOff>
    </xdr:from>
    <xdr:ext cx="467179" cy="259045"/>
    <xdr:sp macro="" textlink="">
      <xdr:nvSpPr>
        <xdr:cNvPr id="163" name="テキスト ボックス 162"/>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71</xdr:row>
      <xdr:rowOff>21970</xdr:rowOff>
    </xdr:from>
    <xdr:ext cx="467179" cy="259045"/>
    <xdr:sp macro="" textlink="">
      <xdr:nvSpPr>
        <xdr:cNvPr id="165" name="テキスト ボックス 164"/>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7" name="テキスト ボックス 166"/>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9724</xdr:rowOff>
    </xdr:from>
    <xdr:to>
      <xdr:col>6</xdr:col>
      <xdr:colOff>510540</xdr:colOff>
      <xdr:row>78</xdr:row>
      <xdr:rowOff>97899</xdr:rowOff>
    </xdr:to>
    <xdr:cxnSp macro="">
      <xdr:nvCxnSpPr>
        <xdr:cNvPr id="171" name="直線コネクタ 170"/>
        <xdr:cNvCxnSpPr/>
      </xdr:nvCxnSpPr>
      <xdr:spPr>
        <a:xfrm flipV="1">
          <a:off x="4633595" y="12182674"/>
          <a:ext cx="1270" cy="128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101726</xdr:rowOff>
    </xdr:from>
    <xdr:ext cx="469744" cy="259045"/>
    <xdr:sp macro="" textlink="">
      <xdr:nvSpPr>
        <xdr:cNvPr id="172" name="維持補修費最小値テキスト"/>
        <xdr:cNvSpPr txBox="1"/>
      </xdr:nvSpPr>
      <xdr:spPr>
        <a:xfrm>
          <a:off x="4686300" y="1347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1,056</a:t>
          </a:r>
          <a:endParaRPr kumimoji="1" lang="ja-JP" altLang="en-US" sz="1000" b="1">
            <a:latin typeface="ＭＳ Ｐゴシック"/>
          </a:endParaRPr>
        </a:p>
      </xdr:txBody>
    </xdr:sp>
    <xdr:clientData/>
  </xdr:oneCellAnchor>
  <xdr:twoCellAnchor>
    <xdr:from>
      <xdr:col>6</xdr:col>
      <xdr:colOff>422275</xdr:colOff>
      <xdr:row>78</xdr:row>
      <xdr:rowOff>97899</xdr:rowOff>
    </xdr:from>
    <xdr:to>
      <xdr:col>6</xdr:col>
      <xdr:colOff>600075</xdr:colOff>
      <xdr:row>78</xdr:row>
      <xdr:rowOff>97899</xdr:rowOff>
    </xdr:to>
    <xdr:cxnSp macro="">
      <xdr:nvCxnSpPr>
        <xdr:cNvPr id="173" name="直線コネクタ 172"/>
        <xdr:cNvCxnSpPr/>
      </xdr:nvCxnSpPr>
      <xdr:spPr>
        <a:xfrm>
          <a:off x="4546600" y="1347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127851</xdr:rowOff>
    </xdr:from>
    <xdr:ext cx="469744" cy="259045"/>
    <xdr:sp macro="" textlink="">
      <xdr:nvSpPr>
        <xdr:cNvPr id="174" name="維持補修費最大値テキスト"/>
        <xdr:cNvSpPr txBox="1"/>
      </xdr:nvSpPr>
      <xdr:spPr>
        <a:xfrm>
          <a:off x="4686300" y="1195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8,946</a:t>
          </a:r>
          <a:endParaRPr kumimoji="1" lang="ja-JP" altLang="en-US" sz="1000" b="1">
            <a:latin typeface="ＭＳ Ｐゴシック"/>
          </a:endParaRPr>
        </a:p>
      </xdr:txBody>
    </xdr:sp>
    <xdr:clientData/>
  </xdr:oneCellAnchor>
  <xdr:twoCellAnchor>
    <xdr:from>
      <xdr:col>6</xdr:col>
      <xdr:colOff>422275</xdr:colOff>
      <xdr:row>71</xdr:row>
      <xdr:rowOff>9724</xdr:rowOff>
    </xdr:from>
    <xdr:to>
      <xdr:col>6</xdr:col>
      <xdr:colOff>600075</xdr:colOff>
      <xdr:row>71</xdr:row>
      <xdr:rowOff>9724</xdr:rowOff>
    </xdr:to>
    <xdr:cxnSp macro="">
      <xdr:nvCxnSpPr>
        <xdr:cNvPr id="175" name="直線コネクタ 174"/>
        <xdr:cNvCxnSpPr/>
      </xdr:nvCxnSpPr>
      <xdr:spPr>
        <a:xfrm>
          <a:off x="4546600" y="1218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134638</xdr:rowOff>
    </xdr:from>
    <xdr:to>
      <xdr:col>6</xdr:col>
      <xdr:colOff>511175</xdr:colOff>
      <xdr:row>76</xdr:row>
      <xdr:rowOff>168602</xdr:rowOff>
    </xdr:to>
    <xdr:cxnSp macro="">
      <xdr:nvCxnSpPr>
        <xdr:cNvPr id="176" name="直線コネクタ 175"/>
        <xdr:cNvCxnSpPr/>
      </xdr:nvCxnSpPr>
      <xdr:spPr>
        <a:xfrm flipV="1">
          <a:off x="3797300" y="13164838"/>
          <a:ext cx="8382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253</xdr:rowOff>
    </xdr:from>
    <xdr:ext cx="469744" cy="259045"/>
    <xdr:sp macro="" textlink="">
      <xdr:nvSpPr>
        <xdr:cNvPr id="177" name="維持補修費平均値テキスト"/>
        <xdr:cNvSpPr txBox="1"/>
      </xdr:nvSpPr>
      <xdr:spPr>
        <a:xfrm>
          <a:off x="4686300" y="12859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3,583</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148827</xdr:rowOff>
    </xdr:from>
    <xdr:to>
      <xdr:col>6</xdr:col>
      <xdr:colOff>561975</xdr:colOff>
      <xdr:row>76</xdr:row>
      <xdr:rowOff>78977</xdr:rowOff>
    </xdr:to>
    <xdr:sp macro="" textlink="">
      <xdr:nvSpPr>
        <xdr:cNvPr id="178" name="フローチャート : 判断 177"/>
        <xdr:cNvSpPr/>
      </xdr:nvSpPr>
      <xdr:spPr>
        <a:xfrm>
          <a:off x="4584700" y="1300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168602</xdr:rowOff>
    </xdr:from>
    <xdr:to>
      <xdr:col>5</xdr:col>
      <xdr:colOff>358775</xdr:colOff>
      <xdr:row>77</xdr:row>
      <xdr:rowOff>44014</xdr:rowOff>
    </xdr:to>
    <xdr:cxnSp macro="">
      <xdr:nvCxnSpPr>
        <xdr:cNvPr id="179" name="直線コネクタ 178"/>
        <xdr:cNvCxnSpPr/>
      </xdr:nvCxnSpPr>
      <xdr:spPr>
        <a:xfrm flipV="1">
          <a:off x="2908300" y="13198802"/>
          <a:ext cx="889000" cy="4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168094</xdr:rowOff>
    </xdr:from>
    <xdr:to>
      <xdr:col>5</xdr:col>
      <xdr:colOff>409575</xdr:colOff>
      <xdr:row>76</xdr:row>
      <xdr:rowOff>98244</xdr:rowOff>
    </xdr:to>
    <xdr:sp macro="" textlink="">
      <xdr:nvSpPr>
        <xdr:cNvPr id="180" name="フローチャート : 判断 179"/>
        <xdr:cNvSpPr/>
      </xdr:nvSpPr>
      <xdr:spPr>
        <a:xfrm>
          <a:off x="3746500" y="1302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74</xdr:row>
      <xdr:rowOff>114771</xdr:rowOff>
    </xdr:from>
    <xdr:ext cx="469744" cy="259045"/>
    <xdr:sp macro="" textlink="">
      <xdr:nvSpPr>
        <xdr:cNvPr id="181" name="テキスト ボックス 180"/>
        <xdr:cNvSpPr txBox="1"/>
      </xdr:nvSpPr>
      <xdr:spPr>
        <a:xfrm>
          <a:off x="3562427" y="12802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3,465</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16746</xdr:rowOff>
    </xdr:from>
    <xdr:to>
      <xdr:col>4</xdr:col>
      <xdr:colOff>155575</xdr:colOff>
      <xdr:row>77</xdr:row>
      <xdr:rowOff>44014</xdr:rowOff>
    </xdr:to>
    <xdr:cxnSp macro="">
      <xdr:nvCxnSpPr>
        <xdr:cNvPr id="182" name="直線コネクタ 181"/>
        <xdr:cNvCxnSpPr/>
      </xdr:nvCxnSpPr>
      <xdr:spPr>
        <a:xfrm>
          <a:off x="2019300" y="13046946"/>
          <a:ext cx="889000" cy="19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5297</xdr:rowOff>
    </xdr:from>
    <xdr:to>
      <xdr:col>4</xdr:col>
      <xdr:colOff>206375</xdr:colOff>
      <xdr:row>76</xdr:row>
      <xdr:rowOff>106897</xdr:rowOff>
    </xdr:to>
    <xdr:sp macro="" textlink="">
      <xdr:nvSpPr>
        <xdr:cNvPr id="183" name="フローチャート : 判断 182"/>
        <xdr:cNvSpPr/>
      </xdr:nvSpPr>
      <xdr:spPr>
        <a:xfrm>
          <a:off x="2857500" y="1303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74</xdr:row>
      <xdr:rowOff>123424</xdr:rowOff>
    </xdr:from>
    <xdr:ext cx="469744" cy="259045"/>
    <xdr:sp macro="" textlink="">
      <xdr:nvSpPr>
        <xdr:cNvPr id="184" name="テキスト ボックス 183"/>
        <xdr:cNvSpPr txBox="1"/>
      </xdr:nvSpPr>
      <xdr:spPr>
        <a:xfrm>
          <a:off x="2673427" y="1281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3,412</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16746</xdr:rowOff>
    </xdr:from>
    <xdr:to>
      <xdr:col>2</xdr:col>
      <xdr:colOff>638175</xdr:colOff>
      <xdr:row>76</xdr:row>
      <xdr:rowOff>53158</xdr:rowOff>
    </xdr:to>
    <xdr:cxnSp macro="">
      <xdr:nvCxnSpPr>
        <xdr:cNvPr id="185" name="直線コネクタ 184"/>
        <xdr:cNvCxnSpPr/>
      </xdr:nvCxnSpPr>
      <xdr:spPr>
        <a:xfrm flipV="1">
          <a:off x="1130300" y="13046946"/>
          <a:ext cx="889000" cy="3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12646</xdr:rowOff>
    </xdr:from>
    <xdr:to>
      <xdr:col>3</xdr:col>
      <xdr:colOff>3175</xdr:colOff>
      <xdr:row>76</xdr:row>
      <xdr:rowOff>114246</xdr:rowOff>
    </xdr:to>
    <xdr:sp macro="" textlink="">
      <xdr:nvSpPr>
        <xdr:cNvPr id="186" name="フローチャート : 判断 185"/>
        <xdr:cNvSpPr/>
      </xdr:nvSpPr>
      <xdr:spPr>
        <a:xfrm>
          <a:off x="1968500" y="1304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105373</xdr:rowOff>
    </xdr:from>
    <xdr:ext cx="469744" cy="259045"/>
    <xdr:sp macro="" textlink="">
      <xdr:nvSpPr>
        <xdr:cNvPr id="187" name="テキスト ボックス 186"/>
        <xdr:cNvSpPr txBox="1"/>
      </xdr:nvSpPr>
      <xdr:spPr>
        <a:xfrm>
          <a:off x="1784427" y="13135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1378</xdr:rowOff>
    </xdr:from>
    <xdr:to>
      <xdr:col>1</xdr:col>
      <xdr:colOff>485775</xdr:colOff>
      <xdr:row>76</xdr:row>
      <xdr:rowOff>102978</xdr:rowOff>
    </xdr:to>
    <xdr:sp macro="" textlink="">
      <xdr:nvSpPr>
        <xdr:cNvPr id="188" name="フローチャート : 判断 187"/>
        <xdr:cNvSpPr/>
      </xdr:nvSpPr>
      <xdr:spPr>
        <a:xfrm>
          <a:off x="1079500" y="13031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74</xdr:row>
      <xdr:rowOff>119506</xdr:rowOff>
    </xdr:from>
    <xdr:ext cx="469744" cy="259045"/>
    <xdr:sp macro="" textlink="">
      <xdr:nvSpPr>
        <xdr:cNvPr id="189" name="テキスト ボックス 188"/>
        <xdr:cNvSpPr txBox="1"/>
      </xdr:nvSpPr>
      <xdr:spPr>
        <a:xfrm>
          <a:off x="895427" y="12806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83838</xdr:rowOff>
    </xdr:from>
    <xdr:to>
      <xdr:col>6</xdr:col>
      <xdr:colOff>561975</xdr:colOff>
      <xdr:row>77</xdr:row>
      <xdr:rowOff>13988</xdr:rowOff>
    </xdr:to>
    <xdr:sp macro="" textlink="">
      <xdr:nvSpPr>
        <xdr:cNvPr id="195" name="円/楕円 194"/>
        <xdr:cNvSpPr/>
      </xdr:nvSpPr>
      <xdr:spPr>
        <a:xfrm>
          <a:off x="4584700" y="1311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62265</xdr:rowOff>
    </xdr:from>
    <xdr:ext cx="469744" cy="259045"/>
    <xdr:sp macro="" textlink="">
      <xdr:nvSpPr>
        <xdr:cNvPr id="196" name="維持補修費該当値テキスト"/>
        <xdr:cNvSpPr txBox="1"/>
      </xdr:nvSpPr>
      <xdr:spPr>
        <a:xfrm>
          <a:off x="4686300" y="13092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117802</xdr:rowOff>
    </xdr:from>
    <xdr:to>
      <xdr:col>5</xdr:col>
      <xdr:colOff>409575</xdr:colOff>
      <xdr:row>77</xdr:row>
      <xdr:rowOff>47952</xdr:rowOff>
    </xdr:to>
    <xdr:sp macro="" textlink="">
      <xdr:nvSpPr>
        <xdr:cNvPr id="197" name="円/楕円 196"/>
        <xdr:cNvSpPr/>
      </xdr:nvSpPr>
      <xdr:spPr>
        <a:xfrm>
          <a:off x="3746500" y="1314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39079</xdr:rowOff>
    </xdr:from>
    <xdr:ext cx="469744" cy="259045"/>
    <xdr:sp macro="" textlink="">
      <xdr:nvSpPr>
        <xdr:cNvPr id="198" name="テキスト ボックス 197"/>
        <xdr:cNvSpPr txBox="1"/>
      </xdr:nvSpPr>
      <xdr:spPr>
        <a:xfrm>
          <a:off x="3562427" y="13240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2,723</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164664</xdr:rowOff>
    </xdr:from>
    <xdr:to>
      <xdr:col>4</xdr:col>
      <xdr:colOff>206375</xdr:colOff>
      <xdr:row>77</xdr:row>
      <xdr:rowOff>94814</xdr:rowOff>
    </xdr:to>
    <xdr:sp macro="" textlink="">
      <xdr:nvSpPr>
        <xdr:cNvPr id="199" name="円/楕円 198"/>
        <xdr:cNvSpPr/>
      </xdr:nvSpPr>
      <xdr:spPr>
        <a:xfrm>
          <a:off x="2857500" y="1319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85941</xdr:rowOff>
    </xdr:from>
    <xdr:ext cx="469744" cy="259045"/>
    <xdr:sp macro="" textlink="">
      <xdr:nvSpPr>
        <xdr:cNvPr id="200" name="テキスト ボックス 199"/>
        <xdr:cNvSpPr txBox="1"/>
      </xdr:nvSpPr>
      <xdr:spPr>
        <a:xfrm>
          <a:off x="2673427" y="1328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2,436</a:t>
          </a:r>
          <a:endParaRPr kumimoji="1" lang="ja-JP" altLang="en-US" sz="1000" b="1">
            <a:solidFill>
              <a:srgbClr val="FF0000"/>
            </a:solidFill>
            <a:latin typeface="ＭＳ Ｐゴシック"/>
          </a:endParaRPr>
        </a:p>
      </xdr:txBody>
    </xdr:sp>
    <xdr:clientData/>
  </xdr:oneCellAnchor>
  <xdr:twoCellAnchor>
    <xdr:from>
      <xdr:col>2</xdr:col>
      <xdr:colOff>587375</xdr:colOff>
      <xdr:row>75</xdr:row>
      <xdr:rowOff>137395</xdr:rowOff>
    </xdr:from>
    <xdr:to>
      <xdr:col>3</xdr:col>
      <xdr:colOff>3175</xdr:colOff>
      <xdr:row>76</xdr:row>
      <xdr:rowOff>67546</xdr:rowOff>
    </xdr:to>
    <xdr:sp macro="" textlink="">
      <xdr:nvSpPr>
        <xdr:cNvPr id="201" name="円/楕円 200"/>
        <xdr:cNvSpPr/>
      </xdr:nvSpPr>
      <xdr:spPr>
        <a:xfrm>
          <a:off x="1968500" y="129961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84072</xdr:rowOff>
    </xdr:from>
    <xdr:ext cx="469744" cy="259045"/>
    <xdr:sp macro="" textlink="">
      <xdr:nvSpPr>
        <xdr:cNvPr id="202" name="テキスト ボックス 201"/>
        <xdr:cNvSpPr txBox="1"/>
      </xdr:nvSpPr>
      <xdr:spPr>
        <a:xfrm>
          <a:off x="1784427" y="1277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2358</xdr:rowOff>
    </xdr:from>
    <xdr:to>
      <xdr:col>1</xdr:col>
      <xdr:colOff>485775</xdr:colOff>
      <xdr:row>76</xdr:row>
      <xdr:rowOff>103958</xdr:rowOff>
    </xdr:to>
    <xdr:sp macro="" textlink="">
      <xdr:nvSpPr>
        <xdr:cNvPr id="203" name="円/楕円 202"/>
        <xdr:cNvSpPr/>
      </xdr:nvSpPr>
      <xdr:spPr>
        <a:xfrm>
          <a:off x="1079500" y="130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95085</xdr:rowOff>
    </xdr:from>
    <xdr:ext cx="469744" cy="259045"/>
    <xdr:sp macro="" textlink="">
      <xdr:nvSpPr>
        <xdr:cNvPr id="204" name="テキスト ボックス 203"/>
        <xdr:cNvSpPr txBox="1"/>
      </xdr:nvSpPr>
      <xdr:spPr>
        <a:xfrm>
          <a:off x="895427" y="13125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104,859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62052</xdr:rowOff>
    </xdr:from>
    <xdr:to>
      <xdr:col>6</xdr:col>
      <xdr:colOff>510540</xdr:colOff>
      <xdr:row>97</xdr:row>
      <xdr:rowOff>136519</xdr:rowOff>
    </xdr:to>
    <xdr:cxnSp macro="">
      <xdr:nvCxnSpPr>
        <xdr:cNvPr id="229" name="直線コネクタ 228"/>
        <xdr:cNvCxnSpPr/>
      </xdr:nvCxnSpPr>
      <xdr:spPr>
        <a:xfrm flipV="1">
          <a:off x="4633595" y="15664002"/>
          <a:ext cx="1270" cy="1103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140346</xdr:rowOff>
    </xdr:from>
    <xdr:ext cx="534377" cy="259045"/>
    <xdr:sp macro="" textlink="">
      <xdr:nvSpPr>
        <xdr:cNvPr id="230" name="扶助費最小値テキスト"/>
        <xdr:cNvSpPr txBox="1"/>
      </xdr:nvSpPr>
      <xdr:spPr>
        <a:xfrm>
          <a:off x="4686300" y="1677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73,167</a:t>
          </a:r>
          <a:endParaRPr kumimoji="1" lang="ja-JP" altLang="en-US" sz="1000" b="1">
            <a:latin typeface="ＭＳ Ｐゴシック"/>
          </a:endParaRPr>
        </a:p>
      </xdr:txBody>
    </xdr:sp>
    <xdr:clientData/>
  </xdr:oneCellAnchor>
  <xdr:twoCellAnchor>
    <xdr:from>
      <xdr:col>6</xdr:col>
      <xdr:colOff>422275</xdr:colOff>
      <xdr:row>97</xdr:row>
      <xdr:rowOff>136519</xdr:rowOff>
    </xdr:from>
    <xdr:to>
      <xdr:col>6</xdr:col>
      <xdr:colOff>600075</xdr:colOff>
      <xdr:row>97</xdr:row>
      <xdr:rowOff>136519</xdr:rowOff>
    </xdr:to>
    <xdr:cxnSp macro="">
      <xdr:nvCxnSpPr>
        <xdr:cNvPr id="231" name="直線コネクタ 230"/>
        <xdr:cNvCxnSpPr/>
      </xdr:nvCxnSpPr>
      <xdr:spPr>
        <a:xfrm>
          <a:off x="4546600" y="1676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8729</xdr:rowOff>
    </xdr:from>
    <xdr:ext cx="599010" cy="259045"/>
    <xdr:sp macro="" textlink="">
      <xdr:nvSpPr>
        <xdr:cNvPr id="232" name="扶助費最大値テキスト"/>
        <xdr:cNvSpPr txBox="1"/>
      </xdr:nvSpPr>
      <xdr:spPr>
        <a:xfrm>
          <a:off x="4686300" y="15439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131,076</a:t>
          </a:r>
          <a:endParaRPr kumimoji="1" lang="ja-JP" altLang="en-US" sz="1000" b="1">
            <a:latin typeface="ＭＳ Ｐゴシック"/>
          </a:endParaRPr>
        </a:p>
      </xdr:txBody>
    </xdr:sp>
    <xdr:clientData/>
  </xdr:oneCellAnchor>
  <xdr:twoCellAnchor>
    <xdr:from>
      <xdr:col>6</xdr:col>
      <xdr:colOff>422275</xdr:colOff>
      <xdr:row>91</xdr:row>
      <xdr:rowOff>62052</xdr:rowOff>
    </xdr:from>
    <xdr:to>
      <xdr:col>6</xdr:col>
      <xdr:colOff>600075</xdr:colOff>
      <xdr:row>91</xdr:row>
      <xdr:rowOff>62052</xdr:rowOff>
    </xdr:to>
    <xdr:cxnSp macro="">
      <xdr:nvCxnSpPr>
        <xdr:cNvPr id="233" name="直線コネクタ 232"/>
        <xdr:cNvCxnSpPr/>
      </xdr:nvCxnSpPr>
      <xdr:spPr>
        <a:xfrm>
          <a:off x="4546600" y="15664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107201</xdr:rowOff>
    </xdr:from>
    <xdr:to>
      <xdr:col>6</xdr:col>
      <xdr:colOff>511175</xdr:colOff>
      <xdr:row>96</xdr:row>
      <xdr:rowOff>22504</xdr:rowOff>
    </xdr:to>
    <xdr:cxnSp macro="">
      <xdr:nvCxnSpPr>
        <xdr:cNvPr id="234" name="直線コネクタ 233"/>
        <xdr:cNvCxnSpPr/>
      </xdr:nvCxnSpPr>
      <xdr:spPr>
        <a:xfrm flipV="1">
          <a:off x="3797300" y="16394951"/>
          <a:ext cx="838200" cy="8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130351</xdr:rowOff>
    </xdr:from>
    <xdr:ext cx="534377" cy="259045"/>
    <xdr:sp macro="" textlink="">
      <xdr:nvSpPr>
        <xdr:cNvPr id="235" name="扶助費平均値テキスト"/>
        <xdr:cNvSpPr txBox="1"/>
      </xdr:nvSpPr>
      <xdr:spPr>
        <a:xfrm>
          <a:off x="4686300" y="1607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99,025</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107474</xdr:rowOff>
    </xdr:from>
    <xdr:to>
      <xdr:col>6</xdr:col>
      <xdr:colOff>561975</xdr:colOff>
      <xdr:row>95</xdr:row>
      <xdr:rowOff>37624</xdr:rowOff>
    </xdr:to>
    <xdr:sp macro="" textlink="">
      <xdr:nvSpPr>
        <xdr:cNvPr id="236" name="フローチャート : 判断 235"/>
        <xdr:cNvSpPr/>
      </xdr:nvSpPr>
      <xdr:spPr>
        <a:xfrm>
          <a:off x="4584700" y="16223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22504</xdr:rowOff>
    </xdr:from>
    <xdr:to>
      <xdr:col>5</xdr:col>
      <xdr:colOff>358775</xdr:colOff>
      <xdr:row>96</xdr:row>
      <xdr:rowOff>155111</xdr:rowOff>
    </xdr:to>
    <xdr:cxnSp macro="">
      <xdr:nvCxnSpPr>
        <xdr:cNvPr id="237" name="直線コネクタ 236"/>
        <xdr:cNvCxnSpPr/>
      </xdr:nvCxnSpPr>
      <xdr:spPr>
        <a:xfrm flipV="1">
          <a:off x="2908300" y="16481704"/>
          <a:ext cx="889000" cy="13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148737</xdr:rowOff>
    </xdr:from>
    <xdr:to>
      <xdr:col>5</xdr:col>
      <xdr:colOff>409575</xdr:colOff>
      <xdr:row>96</xdr:row>
      <xdr:rowOff>78887</xdr:rowOff>
    </xdr:to>
    <xdr:sp macro="" textlink="">
      <xdr:nvSpPr>
        <xdr:cNvPr id="238" name="フローチャート : 判断 237"/>
        <xdr:cNvSpPr/>
      </xdr:nvSpPr>
      <xdr:spPr>
        <a:xfrm>
          <a:off x="3746500" y="16436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70014</xdr:rowOff>
    </xdr:from>
    <xdr:ext cx="534377" cy="259045"/>
    <xdr:sp macro="" textlink="">
      <xdr:nvSpPr>
        <xdr:cNvPr id="239" name="テキスト ボックス 238"/>
        <xdr:cNvSpPr txBox="1"/>
      </xdr:nvSpPr>
      <xdr:spPr>
        <a:xfrm>
          <a:off x="3530111" y="16529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87,859</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155111</xdr:rowOff>
    </xdr:from>
    <xdr:to>
      <xdr:col>4</xdr:col>
      <xdr:colOff>155575</xdr:colOff>
      <xdr:row>97</xdr:row>
      <xdr:rowOff>5054</xdr:rowOff>
    </xdr:to>
    <xdr:cxnSp macro="">
      <xdr:nvCxnSpPr>
        <xdr:cNvPr id="240" name="直線コネクタ 239"/>
        <xdr:cNvCxnSpPr/>
      </xdr:nvCxnSpPr>
      <xdr:spPr>
        <a:xfrm flipV="1">
          <a:off x="2019300" y="16614311"/>
          <a:ext cx="889000" cy="21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77584</xdr:rowOff>
    </xdr:from>
    <xdr:to>
      <xdr:col>4</xdr:col>
      <xdr:colOff>206375</xdr:colOff>
      <xdr:row>97</xdr:row>
      <xdr:rowOff>7734</xdr:rowOff>
    </xdr:to>
    <xdr:sp macro="" textlink="">
      <xdr:nvSpPr>
        <xdr:cNvPr id="241" name="フローチャート : 判断 240"/>
        <xdr:cNvSpPr/>
      </xdr:nvSpPr>
      <xdr:spPr>
        <a:xfrm>
          <a:off x="2857500" y="165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24261</xdr:rowOff>
    </xdr:from>
    <xdr:ext cx="534377" cy="259045"/>
    <xdr:sp macro="" textlink="">
      <xdr:nvSpPr>
        <xdr:cNvPr id="242" name="テキスト ボックス 241"/>
        <xdr:cNvSpPr txBox="1"/>
      </xdr:nvSpPr>
      <xdr:spPr>
        <a:xfrm>
          <a:off x="2641111" y="1631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5054</xdr:rowOff>
    </xdr:from>
    <xdr:to>
      <xdr:col>2</xdr:col>
      <xdr:colOff>638175</xdr:colOff>
      <xdr:row>97</xdr:row>
      <xdr:rowOff>14103</xdr:rowOff>
    </xdr:to>
    <xdr:cxnSp macro="">
      <xdr:nvCxnSpPr>
        <xdr:cNvPr id="243" name="直線コネクタ 242"/>
        <xdr:cNvCxnSpPr/>
      </xdr:nvCxnSpPr>
      <xdr:spPr>
        <a:xfrm flipV="1">
          <a:off x="1130300" y="16635704"/>
          <a:ext cx="889000" cy="9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79966</xdr:rowOff>
    </xdr:from>
    <xdr:to>
      <xdr:col>3</xdr:col>
      <xdr:colOff>3175</xdr:colOff>
      <xdr:row>97</xdr:row>
      <xdr:rowOff>10116</xdr:rowOff>
    </xdr:to>
    <xdr:sp macro="" textlink="">
      <xdr:nvSpPr>
        <xdr:cNvPr id="244" name="フローチャート : 判断 243"/>
        <xdr:cNvSpPr/>
      </xdr:nvSpPr>
      <xdr:spPr>
        <a:xfrm>
          <a:off x="1968500" y="1653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26643</xdr:rowOff>
    </xdr:from>
    <xdr:ext cx="534377" cy="259045"/>
    <xdr:sp macro="" textlink="">
      <xdr:nvSpPr>
        <xdr:cNvPr id="245" name="テキスト ボックス 244"/>
        <xdr:cNvSpPr txBox="1"/>
      </xdr:nvSpPr>
      <xdr:spPr>
        <a:xfrm>
          <a:off x="1752111" y="1631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82,469</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60686</xdr:rowOff>
    </xdr:from>
    <xdr:to>
      <xdr:col>1</xdr:col>
      <xdr:colOff>485775</xdr:colOff>
      <xdr:row>96</xdr:row>
      <xdr:rowOff>162286</xdr:rowOff>
    </xdr:to>
    <xdr:sp macro="" textlink="">
      <xdr:nvSpPr>
        <xdr:cNvPr id="246" name="フローチャート : 判断 245"/>
        <xdr:cNvSpPr/>
      </xdr:nvSpPr>
      <xdr:spPr>
        <a:xfrm>
          <a:off x="1079500" y="1651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7363</xdr:rowOff>
    </xdr:from>
    <xdr:ext cx="534377" cy="259045"/>
    <xdr:sp macro="" textlink="">
      <xdr:nvSpPr>
        <xdr:cNvPr id="247" name="テキスト ボックス 246"/>
        <xdr:cNvSpPr txBox="1"/>
      </xdr:nvSpPr>
      <xdr:spPr>
        <a:xfrm>
          <a:off x="863111" y="1629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83,481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56401</xdr:rowOff>
    </xdr:from>
    <xdr:to>
      <xdr:col>6</xdr:col>
      <xdr:colOff>561975</xdr:colOff>
      <xdr:row>95</xdr:row>
      <xdr:rowOff>158001</xdr:rowOff>
    </xdr:to>
    <xdr:sp macro="" textlink="">
      <xdr:nvSpPr>
        <xdr:cNvPr id="253" name="円/楕円 252"/>
        <xdr:cNvSpPr/>
      </xdr:nvSpPr>
      <xdr:spPr>
        <a:xfrm>
          <a:off x="4584700" y="16344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34828</xdr:rowOff>
    </xdr:from>
    <xdr:ext cx="534377" cy="259045"/>
    <xdr:sp macro="" textlink="">
      <xdr:nvSpPr>
        <xdr:cNvPr id="254" name="扶助費該当値テキスト"/>
        <xdr:cNvSpPr txBox="1"/>
      </xdr:nvSpPr>
      <xdr:spPr>
        <a:xfrm>
          <a:off x="4686300" y="16322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92,706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143154</xdr:rowOff>
    </xdr:from>
    <xdr:to>
      <xdr:col>5</xdr:col>
      <xdr:colOff>409575</xdr:colOff>
      <xdr:row>96</xdr:row>
      <xdr:rowOff>73304</xdr:rowOff>
    </xdr:to>
    <xdr:sp macro="" textlink="">
      <xdr:nvSpPr>
        <xdr:cNvPr id="255" name="円/楕円 254"/>
        <xdr:cNvSpPr/>
      </xdr:nvSpPr>
      <xdr:spPr>
        <a:xfrm>
          <a:off x="3746500" y="1643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89831</xdr:rowOff>
    </xdr:from>
    <xdr:ext cx="534377" cy="259045"/>
    <xdr:sp macro="" textlink="">
      <xdr:nvSpPr>
        <xdr:cNvPr id="256" name="テキスト ボックス 255"/>
        <xdr:cNvSpPr txBox="1"/>
      </xdr:nvSpPr>
      <xdr:spPr>
        <a:xfrm>
          <a:off x="3530111" y="1620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88,152</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104311</xdr:rowOff>
    </xdr:from>
    <xdr:to>
      <xdr:col>4</xdr:col>
      <xdr:colOff>206375</xdr:colOff>
      <xdr:row>97</xdr:row>
      <xdr:rowOff>34461</xdr:rowOff>
    </xdr:to>
    <xdr:sp macro="" textlink="">
      <xdr:nvSpPr>
        <xdr:cNvPr id="257" name="円/楕円 256"/>
        <xdr:cNvSpPr/>
      </xdr:nvSpPr>
      <xdr:spPr>
        <a:xfrm>
          <a:off x="2857500" y="1656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25588</xdr:rowOff>
    </xdr:from>
    <xdr:ext cx="534377" cy="259045"/>
    <xdr:sp macro="" textlink="">
      <xdr:nvSpPr>
        <xdr:cNvPr id="258" name="テキスト ボックス 257"/>
        <xdr:cNvSpPr txBox="1"/>
      </xdr:nvSpPr>
      <xdr:spPr>
        <a:xfrm>
          <a:off x="2641111" y="1665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125704</xdr:rowOff>
    </xdr:from>
    <xdr:to>
      <xdr:col>3</xdr:col>
      <xdr:colOff>3175</xdr:colOff>
      <xdr:row>97</xdr:row>
      <xdr:rowOff>55854</xdr:rowOff>
    </xdr:to>
    <xdr:sp macro="" textlink="">
      <xdr:nvSpPr>
        <xdr:cNvPr id="259" name="円/楕円 258"/>
        <xdr:cNvSpPr/>
      </xdr:nvSpPr>
      <xdr:spPr>
        <a:xfrm>
          <a:off x="1968500" y="1658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46981</xdr:rowOff>
    </xdr:from>
    <xdr:ext cx="534377" cy="259045"/>
    <xdr:sp macro="" textlink="">
      <xdr:nvSpPr>
        <xdr:cNvPr id="260" name="テキスト ボックス 259"/>
        <xdr:cNvSpPr txBox="1"/>
      </xdr:nvSpPr>
      <xdr:spPr>
        <a:xfrm>
          <a:off x="1752111" y="1667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80,068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134753</xdr:rowOff>
    </xdr:from>
    <xdr:to>
      <xdr:col>1</xdr:col>
      <xdr:colOff>485775</xdr:colOff>
      <xdr:row>97</xdr:row>
      <xdr:rowOff>64903</xdr:rowOff>
    </xdr:to>
    <xdr:sp macro="" textlink="">
      <xdr:nvSpPr>
        <xdr:cNvPr id="261" name="円/楕円 260"/>
        <xdr:cNvSpPr/>
      </xdr:nvSpPr>
      <xdr:spPr>
        <a:xfrm>
          <a:off x="1079500" y="1659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56030</xdr:rowOff>
    </xdr:from>
    <xdr:ext cx="534377" cy="259045"/>
    <xdr:sp macro="" textlink="">
      <xdr:nvSpPr>
        <xdr:cNvPr id="262" name="テキスト ボックス 261"/>
        <xdr:cNvSpPr txBox="1"/>
      </xdr:nvSpPr>
      <xdr:spPr>
        <a:xfrm>
          <a:off x="863111" y="1668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79,593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67,804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75" name="テキスト ボックス 27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38299</xdr:rowOff>
    </xdr:from>
    <xdr:ext cx="531299" cy="259045"/>
    <xdr:sp macro="" textlink="">
      <xdr:nvSpPr>
        <xdr:cNvPr id="285" name="テキスト ボックス 28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7" name="テキスト ボックス 28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147081</xdr:rowOff>
    </xdr:from>
    <xdr:to>
      <xdr:col>15</xdr:col>
      <xdr:colOff>180340</xdr:colOff>
      <xdr:row>38</xdr:row>
      <xdr:rowOff>101753</xdr:rowOff>
    </xdr:to>
    <xdr:cxnSp macro="">
      <xdr:nvCxnSpPr>
        <xdr:cNvPr id="289" name="直線コネクタ 288"/>
        <xdr:cNvCxnSpPr/>
      </xdr:nvCxnSpPr>
      <xdr:spPr>
        <a:xfrm flipV="1">
          <a:off x="10475595" y="5290581"/>
          <a:ext cx="1270" cy="132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105580</xdr:rowOff>
    </xdr:from>
    <xdr:ext cx="534377" cy="259045"/>
    <xdr:sp macro="" textlink="">
      <xdr:nvSpPr>
        <xdr:cNvPr id="290" name="補助費等最小値テキスト"/>
        <xdr:cNvSpPr txBox="1"/>
      </xdr:nvSpPr>
      <xdr:spPr>
        <a:xfrm>
          <a:off x="10528300" y="662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15,162</a:t>
          </a:r>
          <a:endParaRPr kumimoji="1" lang="ja-JP" altLang="en-US" sz="1000" b="1">
            <a:latin typeface="ＭＳ Ｐゴシック"/>
          </a:endParaRPr>
        </a:p>
      </xdr:txBody>
    </xdr:sp>
    <xdr:clientData/>
  </xdr:oneCellAnchor>
  <xdr:twoCellAnchor>
    <xdr:from>
      <xdr:col>15</xdr:col>
      <xdr:colOff>92075</xdr:colOff>
      <xdr:row>38</xdr:row>
      <xdr:rowOff>101753</xdr:rowOff>
    </xdr:from>
    <xdr:to>
      <xdr:col>15</xdr:col>
      <xdr:colOff>269875</xdr:colOff>
      <xdr:row>38</xdr:row>
      <xdr:rowOff>101753</xdr:rowOff>
    </xdr:to>
    <xdr:cxnSp macro="">
      <xdr:nvCxnSpPr>
        <xdr:cNvPr id="291" name="直線コネクタ 290"/>
        <xdr:cNvCxnSpPr/>
      </xdr:nvCxnSpPr>
      <xdr:spPr>
        <a:xfrm>
          <a:off x="10388600" y="661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93758</xdr:rowOff>
    </xdr:from>
    <xdr:ext cx="534377" cy="259045"/>
    <xdr:sp macro="" textlink="">
      <xdr:nvSpPr>
        <xdr:cNvPr id="292" name="補助費等最大値テキスト"/>
        <xdr:cNvSpPr txBox="1"/>
      </xdr:nvSpPr>
      <xdr:spPr>
        <a:xfrm>
          <a:off x="10528300" y="506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55,774</a:t>
          </a:r>
          <a:endParaRPr kumimoji="1" lang="ja-JP" altLang="en-US" sz="1000" b="1">
            <a:latin typeface="ＭＳ Ｐゴシック"/>
          </a:endParaRPr>
        </a:p>
      </xdr:txBody>
    </xdr:sp>
    <xdr:clientData/>
  </xdr:oneCellAnchor>
  <xdr:twoCellAnchor>
    <xdr:from>
      <xdr:col>15</xdr:col>
      <xdr:colOff>92075</xdr:colOff>
      <xdr:row>30</xdr:row>
      <xdr:rowOff>147081</xdr:rowOff>
    </xdr:from>
    <xdr:to>
      <xdr:col>15</xdr:col>
      <xdr:colOff>269875</xdr:colOff>
      <xdr:row>30</xdr:row>
      <xdr:rowOff>147081</xdr:rowOff>
    </xdr:to>
    <xdr:cxnSp macro="">
      <xdr:nvCxnSpPr>
        <xdr:cNvPr id="293" name="直線コネクタ 292"/>
        <xdr:cNvCxnSpPr/>
      </xdr:nvCxnSpPr>
      <xdr:spPr>
        <a:xfrm>
          <a:off x="10388600" y="529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36014</xdr:rowOff>
    </xdr:from>
    <xdr:to>
      <xdr:col>15</xdr:col>
      <xdr:colOff>180975</xdr:colOff>
      <xdr:row>36</xdr:row>
      <xdr:rowOff>50056</xdr:rowOff>
    </xdr:to>
    <xdr:cxnSp macro="">
      <xdr:nvCxnSpPr>
        <xdr:cNvPr id="294" name="直線コネクタ 293"/>
        <xdr:cNvCxnSpPr/>
      </xdr:nvCxnSpPr>
      <xdr:spPr>
        <a:xfrm flipV="1">
          <a:off x="9639300" y="6036764"/>
          <a:ext cx="838200" cy="185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33</xdr:row>
      <xdr:rowOff>167947</xdr:rowOff>
    </xdr:from>
    <xdr:ext cx="534377" cy="259045"/>
    <xdr:sp macro="" textlink="">
      <xdr:nvSpPr>
        <xdr:cNvPr id="295" name="補助費等平均値テキスト"/>
        <xdr:cNvSpPr txBox="1"/>
      </xdr:nvSpPr>
      <xdr:spPr>
        <a:xfrm>
          <a:off x="10528300" y="58257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33,280</a:t>
          </a:r>
          <a:endParaRPr kumimoji="1" lang="ja-JP" altLang="en-US" sz="1000" b="1">
            <a:solidFill>
              <a:srgbClr val="000080"/>
            </a:solidFill>
            <a:latin typeface="ＭＳ Ｐゴシック"/>
          </a:endParaRPr>
        </a:p>
      </xdr:txBody>
    </xdr:sp>
    <xdr:clientData/>
  </xdr:oneCellAnchor>
  <xdr:twoCellAnchor>
    <xdr:from>
      <xdr:col>15</xdr:col>
      <xdr:colOff>130175</xdr:colOff>
      <xdr:row>34</xdr:row>
      <xdr:rowOff>145070</xdr:rowOff>
    </xdr:from>
    <xdr:to>
      <xdr:col>15</xdr:col>
      <xdr:colOff>231775</xdr:colOff>
      <xdr:row>35</xdr:row>
      <xdr:rowOff>75220</xdr:rowOff>
    </xdr:to>
    <xdr:sp macro="" textlink="">
      <xdr:nvSpPr>
        <xdr:cNvPr id="296" name="フローチャート : 判断 295"/>
        <xdr:cNvSpPr/>
      </xdr:nvSpPr>
      <xdr:spPr>
        <a:xfrm>
          <a:off x="10426700" y="597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50056</xdr:rowOff>
    </xdr:from>
    <xdr:to>
      <xdr:col>14</xdr:col>
      <xdr:colOff>28575</xdr:colOff>
      <xdr:row>36</xdr:row>
      <xdr:rowOff>80493</xdr:rowOff>
    </xdr:to>
    <xdr:cxnSp macro="">
      <xdr:nvCxnSpPr>
        <xdr:cNvPr id="297" name="直線コネクタ 296"/>
        <xdr:cNvCxnSpPr/>
      </xdr:nvCxnSpPr>
      <xdr:spPr>
        <a:xfrm flipV="1">
          <a:off x="8750300" y="6222256"/>
          <a:ext cx="889000" cy="30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3175</xdr:rowOff>
    </xdr:from>
    <xdr:to>
      <xdr:col>14</xdr:col>
      <xdr:colOff>79375</xdr:colOff>
      <xdr:row>36</xdr:row>
      <xdr:rowOff>104775</xdr:rowOff>
    </xdr:to>
    <xdr:sp macro="" textlink="">
      <xdr:nvSpPr>
        <xdr:cNvPr id="298" name="フローチャート : 判断 297"/>
        <xdr:cNvSpPr/>
      </xdr:nvSpPr>
      <xdr:spPr>
        <a:xfrm>
          <a:off x="9588500" y="61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95902</xdr:rowOff>
    </xdr:from>
    <xdr:ext cx="534377" cy="259045"/>
    <xdr:sp macro="" textlink="">
      <xdr:nvSpPr>
        <xdr:cNvPr id="299" name="テキスト ボックス 298"/>
        <xdr:cNvSpPr txBox="1"/>
      </xdr:nvSpPr>
      <xdr:spPr>
        <a:xfrm>
          <a:off x="9372111" y="6268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27,125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80493</xdr:rowOff>
    </xdr:from>
    <xdr:to>
      <xdr:col>12</xdr:col>
      <xdr:colOff>511175</xdr:colOff>
      <xdr:row>37</xdr:row>
      <xdr:rowOff>22004</xdr:rowOff>
    </xdr:to>
    <xdr:cxnSp macro="">
      <xdr:nvCxnSpPr>
        <xdr:cNvPr id="300" name="直線コネクタ 299"/>
        <xdr:cNvCxnSpPr/>
      </xdr:nvCxnSpPr>
      <xdr:spPr>
        <a:xfrm flipV="1">
          <a:off x="7861300" y="6252693"/>
          <a:ext cx="889000" cy="11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130766</xdr:rowOff>
    </xdr:from>
    <xdr:to>
      <xdr:col>12</xdr:col>
      <xdr:colOff>561975</xdr:colOff>
      <xdr:row>35</xdr:row>
      <xdr:rowOff>60916</xdr:rowOff>
    </xdr:to>
    <xdr:sp macro="" textlink="">
      <xdr:nvSpPr>
        <xdr:cNvPr id="301" name="フローチャート : 判断 300"/>
        <xdr:cNvSpPr/>
      </xdr:nvSpPr>
      <xdr:spPr>
        <a:xfrm>
          <a:off x="8699500" y="596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77443</xdr:rowOff>
    </xdr:from>
    <xdr:ext cx="534377" cy="259045"/>
    <xdr:sp macro="" textlink="">
      <xdr:nvSpPr>
        <xdr:cNvPr id="302" name="テキスト ボックス 301"/>
        <xdr:cNvSpPr txBox="1"/>
      </xdr:nvSpPr>
      <xdr:spPr>
        <a:xfrm>
          <a:off x="8483111" y="573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33,718</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22820</xdr:rowOff>
    </xdr:from>
    <xdr:to>
      <xdr:col>11</xdr:col>
      <xdr:colOff>307975</xdr:colOff>
      <xdr:row>37</xdr:row>
      <xdr:rowOff>22004</xdr:rowOff>
    </xdr:to>
    <xdr:cxnSp macro="">
      <xdr:nvCxnSpPr>
        <xdr:cNvPr id="303" name="直線コネクタ 302"/>
        <xdr:cNvCxnSpPr/>
      </xdr:nvCxnSpPr>
      <xdr:spPr>
        <a:xfrm>
          <a:off x="6972300" y="6195020"/>
          <a:ext cx="889000" cy="17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8270</xdr:rowOff>
    </xdr:from>
    <xdr:to>
      <xdr:col>11</xdr:col>
      <xdr:colOff>358775</xdr:colOff>
      <xdr:row>35</xdr:row>
      <xdr:rowOff>109870</xdr:rowOff>
    </xdr:to>
    <xdr:sp macro="" textlink="">
      <xdr:nvSpPr>
        <xdr:cNvPr id="304" name="フローチャート : 判断 303"/>
        <xdr:cNvSpPr/>
      </xdr:nvSpPr>
      <xdr:spPr>
        <a:xfrm>
          <a:off x="7810500" y="600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33</xdr:row>
      <xdr:rowOff>126397</xdr:rowOff>
    </xdr:from>
    <xdr:ext cx="534377" cy="259045"/>
    <xdr:sp macro="" textlink="">
      <xdr:nvSpPr>
        <xdr:cNvPr id="305" name="テキスト ボックス 304"/>
        <xdr:cNvSpPr txBox="1"/>
      </xdr:nvSpPr>
      <xdr:spPr>
        <a:xfrm>
          <a:off x="7594111" y="578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32,219</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90990</xdr:rowOff>
    </xdr:from>
    <xdr:to>
      <xdr:col>10</xdr:col>
      <xdr:colOff>155575</xdr:colOff>
      <xdr:row>36</xdr:row>
      <xdr:rowOff>21140</xdr:rowOff>
    </xdr:to>
    <xdr:sp macro="" textlink="">
      <xdr:nvSpPr>
        <xdr:cNvPr id="306" name="フローチャート : 判断 305"/>
        <xdr:cNvSpPr/>
      </xdr:nvSpPr>
      <xdr:spPr>
        <a:xfrm>
          <a:off x="6921500" y="609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37667</xdr:rowOff>
    </xdr:from>
    <xdr:ext cx="534377" cy="259045"/>
    <xdr:sp macro="" textlink="">
      <xdr:nvSpPr>
        <xdr:cNvPr id="307" name="テキスト ボックス 306"/>
        <xdr:cNvSpPr txBox="1"/>
      </xdr:nvSpPr>
      <xdr:spPr>
        <a:xfrm>
          <a:off x="6705111" y="5866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29,686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156664</xdr:rowOff>
    </xdr:from>
    <xdr:to>
      <xdr:col>15</xdr:col>
      <xdr:colOff>231775</xdr:colOff>
      <xdr:row>35</xdr:row>
      <xdr:rowOff>86814</xdr:rowOff>
    </xdr:to>
    <xdr:sp macro="" textlink="">
      <xdr:nvSpPr>
        <xdr:cNvPr id="313" name="円/楕円 312"/>
        <xdr:cNvSpPr/>
      </xdr:nvSpPr>
      <xdr:spPr>
        <a:xfrm>
          <a:off x="10426700" y="598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135091</xdr:rowOff>
    </xdr:from>
    <xdr:ext cx="534377" cy="259045"/>
    <xdr:sp macro="" textlink="">
      <xdr:nvSpPr>
        <xdr:cNvPr id="314" name="補助費等該当値テキスト"/>
        <xdr:cNvSpPr txBox="1"/>
      </xdr:nvSpPr>
      <xdr:spPr>
        <a:xfrm>
          <a:off x="10528300" y="596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32,925</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170706</xdr:rowOff>
    </xdr:from>
    <xdr:to>
      <xdr:col>14</xdr:col>
      <xdr:colOff>79375</xdr:colOff>
      <xdr:row>36</xdr:row>
      <xdr:rowOff>100856</xdr:rowOff>
    </xdr:to>
    <xdr:sp macro="" textlink="">
      <xdr:nvSpPr>
        <xdr:cNvPr id="315" name="円/楕円 314"/>
        <xdr:cNvSpPr/>
      </xdr:nvSpPr>
      <xdr:spPr>
        <a:xfrm>
          <a:off x="9588500" y="6171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117383</xdr:rowOff>
    </xdr:from>
    <xdr:ext cx="534377" cy="259045"/>
    <xdr:sp macro="" textlink="">
      <xdr:nvSpPr>
        <xdr:cNvPr id="316" name="テキスト ボックス 315"/>
        <xdr:cNvSpPr txBox="1"/>
      </xdr:nvSpPr>
      <xdr:spPr>
        <a:xfrm>
          <a:off x="9372111" y="5946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29693</xdr:rowOff>
    </xdr:from>
    <xdr:to>
      <xdr:col>12</xdr:col>
      <xdr:colOff>561975</xdr:colOff>
      <xdr:row>36</xdr:row>
      <xdr:rowOff>131293</xdr:rowOff>
    </xdr:to>
    <xdr:sp macro="" textlink="">
      <xdr:nvSpPr>
        <xdr:cNvPr id="317" name="円/楕円 316"/>
        <xdr:cNvSpPr/>
      </xdr:nvSpPr>
      <xdr:spPr>
        <a:xfrm>
          <a:off x="8699500" y="6201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122420</xdr:rowOff>
    </xdr:from>
    <xdr:ext cx="534377" cy="259045"/>
    <xdr:sp macro="" textlink="">
      <xdr:nvSpPr>
        <xdr:cNvPr id="318" name="テキスト ボックス 317"/>
        <xdr:cNvSpPr txBox="1"/>
      </xdr:nvSpPr>
      <xdr:spPr>
        <a:xfrm>
          <a:off x="8483111" y="629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26,313</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142654</xdr:rowOff>
    </xdr:from>
    <xdr:to>
      <xdr:col>11</xdr:col>
      <xdr:colOff>358775</xdr:colOff>
      <xdr:row>37</xdr:row>
      <xdr:rowOff>72804</xdr:rowOff>
    </xdr:to>
    <xdr:sp macro="" textlink="">
      <xdr:nvSpPr>
        <xdr:cNvPr id="319" name="円/楕円 318"/>
        <xdr:cNvSpPr/>
      </xdr:nvSpPr>
      <xdr:spPr>
        <a:xfrm>
          <a:off x="7810500" y="631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63931</xdr:rowOff>
    </xdr:from>
    <xdr:ext cx="534377" cy="259045"/>
    <xdr:sp macro="" textlink="">
      <xdr:nvSpPr>
        <xdr:cNvPr id="320" name="テキスト ボックス 319"/>
        <xdr:cNvSpPr txBox="1"/>
      </xdr:nvSpPr>
      <xdr:spPr>
        <a:xfrm>
          <a:off x="7594111" y="6407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143470</xdr:rowOff>
    </xdr:from>
    <xdr:to>
      <xdr:col>10</xdr:col>
      <xdr:colOff>155575</xdr:colOff>
      <xdr:row>36</xdr:row>
      <xdr:rowOff>73620</xdr:rowOff>
    </xdr:to>
    <xdr:sp macro="" textlink="">
      <xdr:nvSpPr>
        <xdr:cNvPr id="321" name="円/楕円 320"/>
        <xdr:cNvSpPr/>
      </xdr:nvSpPr>
      <xdr:spPr>
        <a:xfrm>
          <a:off x="6921500" y="61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64747</xdr:rowOff>
    </xdr:from>
    <xdr:ext cx="534377" cy="259045"/>
    <xdr:sp macro="" textlink="">
      <xdr:nvSpPr>
        <xdr:cNvPr id="322" name="テキスト ボックス 321"/>
        <xdr:cNvSpPr txBox="1"/>
      </xdr:nvSpPr>
      <xdr:spPr>
        <a:xfrm>
          <a:off x="6705111" y="623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28,079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60</xdr:row>
      <xdr:rowOff>111777</xdr:rowOff>
    </xdr:from>
    <xdr:ext cx="248786" cy="259045"/>
    <xdr:sp macro="" textlink="">
      <xdr:nvSpPr>
        <xdr:cNvPr id="333" name="テキスト ボックス 332"/>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57</xdr:row>
      <xdr:rowOff>168927</xdr:rowOff>
    </xdr:from>
    <xdr:ext cx="531299" cy="259045"/>
    <xdr:sp macro="" textlink="">
      <xdr:nvSpPr>
        <xdr:cNvPr id="335" name="テキスト ボックス 334"/>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46362</xdr:rowOff>
    </xdr:from>
    <xdr:to>
      <xdr:col>15</xdr:col>
      <xdr:colOff>180340</xdr:colOff>
      <xdr:row>58</xdr:row>
      <xdr:rowOff>141803</xdr:rowOff>
    </xdr:to>
    <xdr:cxnSp macro="">
      <xdr:nvCxnSpPr>
        <xdr:cNvPr id="345" name="直線コネクタ 344"/>
        <xdr:cNvCxnSpPr/>
      </xdr:nvCxnSpPr>
      <xdr:spPr>
        <a:xfrm flipV="1">
          <a:off x="10475595" y="8618862"/>
          <a:ext cx="1270" cy="1467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145630</xdr:rowOff>
    </xdr:from>
    <xdr:ext cx="534377" cy="259045"/>
    <xdr:sp macro="" textlink="">
      <xdr:nvSpPr>
        <xdr:cNvPr id="346" name="普通建設事業費最小値テキスト"/>
        <xdr:cNvSpPr txBox="1"/>
      </xdr:nvSpPr>
      <xdr:spPr>
        <a:xfrm>
          <a:off x="10528300" y="10089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19,908</a:t>
          </a:r>
          <a:endParaRPr kumimoji="1" lang="ja-JP" altLang="en-US" sz="1000" b="1">
            <a:latin typeface="ＭＳ Ｐゴシック"/>
          </a:endParaRPr>
        </a:p>
      </xdr:txBody>
    </xdr:sp>
    <xdr:clientData/>
  </xdr:oneCellAnchor>
  <xdr:twoCellAnchor>
    <xdr:from>
      <xdr:col>15</xdr:col>
      <xdr:colOff>92075</xdr:colOff>
      <xdr:row>58</xdr:row>
      <xdr:rowOff>141803</xdr:rowOff>
    </xdr:from>
    <xdr:to>
      <xdr:col>15</xdr:col>
      <xdr:colOff>269875</xdr:colOff>
      <xdr:row>58</xdr:row>
      <xdr:rowOff>141803</xdr:rowOff>
    </xdr:to>
    <xdr:cxnSp macro="">
      <xdr:nvCxnSpPr>
        <xdr:cNvPr id="347" name="直線コネクタ 346"/>
        <xdr:cNvCxnSpPr/>
      </xdr:nvCxnSpPr>
      <xdr:spPr>
        <a:xfrm>
          <a:off x="10388600" y="1008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164489</xdr:rowOff>
    </xdr:from>
    <xdr:ext cx="534377" cy="259045"/>
    <xdr:sp macro="" textlink="">
      <xdr:nvSpPr>
        <xdr:cNvPr id="348" name="普通建設事業費最大値テキスト"/>
        <xdr:cNvSpPr txBox="1"/>
      </xdr:nvSpPr>
      <xdr:spPr>
        <a:xfrm>
          <a:off x="10528300" y="8394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84,083</a:t>
          </a:r>
          <a:endParaRPr kumimoji="1" lang="ja-JP" altLang="en-US" sz="1000" b="1">
            <a:latin typeface="ＭＳ Ｐゴシック"/>
          </a:endParaRPr>
        </a:p>
      </xdr:txBody>
    </xdr:sp>
    <xdr:clientData/>
  </xdr:oneCellAnchor>
  <xdr:twoCellAnchor>
    <xdr:from>
      <xdr:col>15</xdr:col>
      <xdr:colOff>92075</xdr:colOff>
      <xdr:row>50</xdr:row>
      <xdr:rowOff>46362</xdr:rowOff>
    </xdr:from>
    <xdr:to>
      <xdr:col>15</xdr:col>
      <xdr:colOff>269875</xdr:colOff>
      <xdr:row>50</xdr:row>
      <xdr:rowOff>46362</xdr:rowOff>
    </xdr:to>
    <xdr:cxnSp macro="">
      <xdr:nvCxnSpPr>
        <xdr:cNvPr id="349" name="直線コネクタ 348"/>
        <xdr:cNvCxnSpPr/>
      </xdr:nvCxnSpPr>
      <xdr:spPr>
        <a:xfrm>
          <a:off x="10388600" y="8618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54</xdr:row>
      <xdr:rowOff>90436</xdr:rowOff>
    </xdr:from>
    <xdr:to>
      <xdr:col>15</xdr:col>
      <xdr:colOff>180975</xdr:colOff>
      <xdr:row>55</xdr:row>
      <xdr:rowOff>52992</xdr:rowOff>
    </xdr:to>
    <xdr:cxnSp macro="">
      <xdr:nvCxnSpPr>
        <xdr:cNvPr id="350" name="直線コネクタ 349"/>
        <xdr:cNvCxnSpPr/>
      </xdr:nvCxnSpPr>
      <xdr:spPr>
        <a:xfrm flipV="1">
          <a:off x="9639300" y="9348736"/>
          <a:ext cx="838200" cy="13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43735</xdr:rowOff>
    </xdr:from>
    <xdr:ext cx="534377" cy="259045"/>
    <xdr:sp macro="" textlink="">
      <xdr:nvSpPr>
        <xdr:cNvPr id="351" name="普通建設事業費平均値テキスト"/>
        <xdr:cNvSpPr txBox="1"/>
      </xdr:nvSpPr>
      <xdr:spPr>
        <a:xfrm>
          <a:off x="10528300" y="9473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65308</xdr:rowOff>
    </xdr:from>
    <xdr:to>
      <xdr:col>15</xdr:col>
      <xdr:colOff>231775</xdr:colOff>
      <xdr:row>55</xdr:row>
      <xdr:rowOff>166908</xdr:rowOff>
    </xdr:to>
    <xdr:sp macro="" textlink="">
      <xdr:nvSpPr>
        <xdr:cNvPr id="352" name="フローチャート : 判断 351"/>
        <xdr:cNvSpPr/>
      </xdr:nvSpPr>
      <xdr:spPr>
        <a:xfrm>
          <a:off x="10426700" y="9495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20348</xdr:rowOff>
    </xdr:from>
    <xdr:to>
      <xdr:col>14</xdr:col>
      <xdr:colOff>28575</xdr:colOff>
      <xdr:row>55</xdr:row>
      <xdr:rowOff>52992</xdr:rowOff>
    </xdr:to>
    <xdr:cxnSp macro="">
      <xdr:nvCxnSpPr>
        <xdr:cNvPr id="353" name="直線コネクタ 352"/>
        <xdr:cNvCxnSpPr/>
      </xdr:nvCxnSpPr>
      <xdr:spPr>
        <a:xfrm>
          <a:off x="8750300" y="9450098"/>
          <a:ext cx="889000" cy="32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29076</xdr:rowOff>
    </xdr:from>
    <xdr:to>
      <xdr:col>14</xdr:col>
      <xdr:colOff>79375</xdr:colOff>
      <xdr:row>55</xdr:row>
      <xdr:rowOff>130676</xdr:rowOff>
    </xdr:to>
    <xdr:sp macro="" textlink="">
      <xdr:nvSpPr>
        <xdr:cNvPr id="354" name="フローチャート : 判断 353"/>
        <xdr:cNvSpPr/>
      </xdr:nvSpPr>
      <xdr:spPr>
        <a:xfrm>
          <a:off x="9588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121803</xdr:rowOff>
    </xdr:from>
    <xdr:ext cx="534377" cy="259045"/>
    <xdr:sp macro="" textlink="">
      <xdr:nvSpPr>
        <xdr:cNvPr id="355" name="テキスト ボックス 354"/>
        <xdr:cNvSpPr txBox="1"/>
      </xdr:nvSpPr>
      <xdr:spPr>
        <a:xfrm>
          <a:off x="9372111" y="955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45,117</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99238</xdr:rowOff>
    </xdr:from>
    <xdr:to>
      <xdr:col>12</xdr:col>
      <xdr:colOff>511175</xdr:colOff>
      <xdr:row>55</xdr:row>
      <xdr:rowOff>20348</xdr:rowOff>
    </xdr:to>
    <xdr:cxnSp macro="">
      <xdr:nvCxnSpPr>
        <xdr:cNvPr id="356" name="直線コネクタ 355"/>
        <xdr:cNvCxnSpPr/>
      </xdr:nvCxnSpPr>
      <xdr:spPr>
        <a:xfrm>
          <a:off x="7861300" y="9014638"/>
          <a:ext cx="889000" cy="435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74247</xdr:rowOff>
    </xdr:from>
    <xdr:to>
      <xdr:col>12</xdr:col>
      <xdr:colOff>561975</xdr:colOff>
      <xdr:row>56</xdr:row>
      <xdr:rowOff>4397</xdr:rowOff>
    </xdr:to>
    <xdr:sp macro="" textlink="">
      <xdr:nvSpPr>
        <xdr:cNvPr id="357" name="フローチャート : 判断 356"/>
        <xdr:cNvSpPr/>
      </xdr:nvSpPr>
      <xdr:spPr>
        <a:xfrm>
          <a:off x="8699500" y="950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166974</xdr:rowOff>
    </xdr:from>
    <xdr:ext cx="534377" cy="259045"/>
    <xdr:sp macro="" textlink="">
      <xdr:nvSpPr>
        <xdr:cNvPr id="358" name="テキスト ボックス 357"/>
        <xdr:cNvSpPr txBox="1"/>
      </xdr:nvSpPr>
      <xdr:spPr>
        <a:xfrm>
          <a:off x="8483111" y="9596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43,141</a:t>
          </a:r>
          <a:endParaRPr kumimoji="1" lang="ja-JP" altLang="en-US" sz="1000" b="1">
            <a:solidFill>
              <a:srgbClr val="000080"/>
            </a:solidFill>
            <a:latin typeface="ＭＳ Ｐゴシック"/>
          </a:endParaRPr>
        </a:p>
      </xdr:txBody>
    </xdr:sp>
    <xdr:clientData/>
  </xdr:oneCellAnchor>
  <xdr:twoCellAnchor>
    <xdr:from>
      <xdr:col>10</xdr:col>
      <xdr:colOff>104775</xdr:colOff>
      <xdr:row>52</xdr:row>
      <xdr:rowOff>99238</xdr:rowOff>
    </xdr:from>
    <xdr:to>
      <xdr:col>11</xdr:col>
      <xdr:colOff>307975</xdr:colOff>
      <xdr:row>52</xdr:row>
      <xdr:rowOff>152022</xdr:rowOff>
    </xdr:to>
    <xdr:cxnSp macro="">
      <xdr:nvCxnSpPr>
        <xdr:cNvPr id="359" name="直線コネクタ 358"/>
        <xdr:cNvCxnSpPr/>
      </xdr:nvCxnSpPr>
      <xdr:spPr>
        <a:xfrm flipV="1">
          <a:off x="6972300" y="9014638"/>
          <a:ext cx="889000" cy="52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159194</xdr:rowOff>
    </xdr:from>
    <xdr:to>
      <xdr:col>11</xdr:col>
      <xdr:colOff>358775</xdr:colOff>
      <xdr:row>56</xdr:row>
      <xdr:rowOff>89344</xdr:rowOff>
    </xdr:to>
    <xdr:sp macro="" textlink="">
      <xdr:nvSpPr>
        <xdr:cNvPr id="360" name="フローチャート : 判断 359"/>
        <xdr:cNvSpPr/>
      </xdr:nvSpPr>
      <xdr:spPr>
        <a:xfrm>
          <a:off x="7810500" y="958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80471</xdr:rowOff>
    </xdr:from>
    <xdr:ext cx="534377" cy="259045"/>
    <xdr:sp macro="" textlink="">
      <xdr:nvSpPr>
        <xdr:cNvPr id="361" name="テキスト ボックス 360"/>
        <xdr:cNvSpPr txBox="1"/>
      </xdr:nvSpPr>
      <xdr:spPr>
        <a:xfrm>
          <a:off x="7594111" y="968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39,425</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6467</xdr:rowOff>
    </xdr:from>
    <xdr:to>
      <xdr:col>10</xdr:col>
      <xdr:colOff>155575</xdr:colOff>
      <xdr:row>56</xdr:row>
      <xdr:rowOff>108067</xdr:rowOff>
    </xdr:to>
    <xdr:sp macro="" textlink="">
      <xdr:nvSpPr>
        <xdr:cNvPr id="362" name="フローチャート : 判断 361"/>
        <xdr:cNvSpPr/>
      </xdr:nvSpPr>
      <xdr:spPr>
        <a:xfrm>
          <a:off x="6921500" y="960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99194</xdr:rowOff>
    </xdr:from>
    <xdr:ext cx="534377" cy="259045"/>
    <xdr:sp macro="" textlink="">
      <xdr:nvSpPr>
        <xdr:cNvPr id="363" name="テキスト ボックス 362"/>
        <xdr:cNvSpPr txBox="1"/>
      </xdr:nvSpPr>
      <xdr:spPr>
        <a:xfrm>
          <a:off x="6705111" y="970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38,606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54</xdr:row>
      <xdr:rowOff>39636</xdr:rowOff>
    </xdr:from>
    <xdr:to>
      <xdr:col>15</xdr:col>
      <xdr:colOff>231775</xdr:colOff>
      <xdr:row>54</xdr:row>
      <xdr:rowOff>141236</xdr:rowOff>
    </xdr:to>
    <xdr:sp macro="" textlink="">
      <xdr:nvSpPr>
        <xdr:cNvPr id="369" name="円/楕円 368"/>
        <xdr:cNvSpPr/>
      </xdr:nvSpPr>
      <xdr:spPr>
        <a:xfrm>
          <a:off x="10426700" y="929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53</xdr:row>
      <xdr:rowOff>62513</xdr:rowOff>
    </xdr:from>
    <xdr:ext cx="534377" cy="259045"/>
    <xdr:sp macro="" textlink="">
      <xdr:nvSpPr>
        <xdr:cNvPr id="370" name="普通建設事業費該当値テキスト"/>
        <xdr:cNvSpPr txBox="1"/>
      </xdr:nvSpPr>
      <xdr:spPr>
        <a:xfrm>
          <a:off x="10528300" y="914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52,155</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2192</xdr:rowOff>
    </xdr:from>
    <xdr:to>
      <xdr:col>14</xdr:col>
      <xdr:colOff>79375</xdr:colOff>
      <xdr:row>55</xdr:row>
      <xdr:rowOff>103792</xdr:rowOff>
    </xdr:to>
    <xdr:sp macro="" textlink="">
      <xdr:nvSpPr>
        <xdr:cNvPr id="371" name="円/楕円 370"/>
        <xdr:cNvSpPr/>
      </xdr:nvSpPr>
      <xdr:spPr>
        <a:xfrm>
          <a:off x="9588500" y="94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120319</xdr:rowOff>
    </xdr:from>
    <xdr:ext cx="534377" cy="259045"/>
    <xdr:sp macro="" textlink="">
      <xdr:nvSpPr>
        <xdr:cNvPr id="372" name="テキスト ボックス 371"/>
        <xdr:cNvSpPr txBox="1"/>
      </xdr:nvSpPr>
      <xdr:spPr>
        <a:xfrm>
          <a:off x="9372111" y="920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46,293</a:t>
          </a:r>
          <a:endParaRPr kumimoji="1" lang="ja-JP" altLang="en-US" sz="1000" b="1">
            <a:solidFill>
              <a:srgbClr val="FF0000"/>
            </a:solidFill>
            <a:latin typeface="ＭＳ Ｐゴシック"/>
          </a:endParaRPr>
        </a:p>
      </xdr:txBody>
    </xdr:sp>
    <xdr:clientData/>
  </xdr:oneCellAnchor>
  <xdr:twoCellAnchor>
    <xdr:from>
      <xdr:col>12</xdr:col>
      <xdr:colOff>460375</xdr:colOff>
      <xdr:row>54</xdr:row>
      <xdr:rowOff>140998</xdr:rowOff>
    </xdr:from>
    <xdr:to>
      <xdr:col>12</xdr:col>
      <xdr:colOff>561975</xdr:colOff>
      <xdr:row>55</xdr:row>
      <xdr:rowOff>71148</xdr:rowOff>
    </xdr:to>
    <xdr:sp macro="" textlink="">
      <xdr:nvSpPr>
        <xdr:cNvPr id="373" name="円/楕円 372"/>
        <xdr:cNvSpPr/>
      </xdr:nvSpPr>
      <xdr:spPr>
        <a:xfrm>
          <a:off x="8699500" y="939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53</xdr:row>
      <xdr:rowOff>87675</xdr:rowOff>
    </xdr:from>
    <xdr:ext cx="534377" cy="259045"/>
    <xdr:sp macro="" textlink="">
      <xdr:nvSpPr>
        <xdr:cNvPr id="374" name="テキスト ボックス 373"/>
        <xdr:cNvSpPr txBox="1"/>
      </xdr:nvSpPr>
      <xdr:spPr>
        <a:xfrm>
          <a:off x="8483111" y="9174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47,721</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48438</xdr:rowOff>
    </xdr:from>
    <xdr:to>
      <xdr:col>11</xdr:col>
      <xdr:colOff>358775</xdr:colOff>
      <xdr:row>52</xdr:row>
      <xdr:rowOff>150038</xdr:rowOff>
    </xdr:to>
    <xdr:sp macro="" textlink="">
      <xdr:nvSpPr>
        <xdr:cNvPr id="375" name="円/楕円 374"/>
        <xdr:cNvSpPr/>
      </xdr:nvSpPr>
      <xdr:spPr>
        <a:xfrm>
          <a:off x="7810500" y="8963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166565</xdr:rowOff>
    </xdr:from>
    <xdr:ext cx="534377" cy="259045"/>
    <xdr:sp macro="" textlink="">
      <xdr:nvSpPr>
        <xdr:cNvPr id="376" name="テキスト ボックス 375"/>
        <xdr:cNvSpPr txBox="1"/>
      </xdr:nvSpPr>
      <xdr:spPr>
        <a:xfrm>
          <a:off x="7594111" y="8739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66,770</a:t>
          </a:r>
          <a:endParaRPr kumimoji="1" lang="ja-JP" altLang="en-US" sz="1000" b="1">
            <a:solidFill>
              <a:srgbClr val="FF0000"/>
            </a:solidFill>
            <a:latin typeface="ＭＳ Ｐゴシック"/>
          </a:endParaRPr>
        </a:p>
      </xdr:txBody>
    </xdr:sp>
    <xdr:clientData/>
  </xdr:oneCellAnchor>
  <xdr:twoCellAnchor>
    <xdr:from>
      <xdr:col>10</xdr:col>
      <xdr:colOff>53975</xdr:colOff>
      <xdr:row>52</xdr:row>
      <xdr:rowOff>101222</xdr:rowOff>
    </xdr:from>
    <xdr:to>
      <xdr:col>10</xdr:col>
      <xdr:colOff>155575</xdr:colOff>
      <xdr:row>53</xdr:row>
      <xdr:rowOff>31372</xdr:rowOff>
    </xdr:to>
    <xdr:sp macro="" textlink="">
      <xdr:nvSpPr>
        <xdr:cNvPr id="377" name="円/楕円 376"/>
        <xdr:cNvSpPr/>
      </xdr:nvSpPr>
      <xdr:spPr>
        <a:xfrm>
          <a:off x="6921500" y="901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51</xdr:row>
      <xdr:rowOff>47899</xdr:rowOff>
    </xdr:from>
    <xdr:ext cx="534377" cy="259045"/>
    <xdr:sp macro="" textlink="">
      <xdr:nvSpPr>
        <xdr:cNvPr id="378" name="テキスト ボックス 377"/>
        <xdr:cNvSpPr txBox="1"/>
      </xdr:nvSpPr>
      <xdr:spPr>
        <a:xfrm>
          <a:off x="6705111" y="879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64,461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44,267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0" name="テキスト ボックス 399"/>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75136</xdr:rowOff>
    </xdr:from>
    <xdr:to>
      <xdr:col>15</xdr:col>
      <xdr:colOff>180340</xdr:colOff>
      <xdr:row>79</xdr:row>
      <xdr:rowOff>19293</xdr:rowOff>
    </xdr:to>
    <xdr:cxnSp macro="">
      <xdr:nvCxnSpPr>
        <xdr:cNvPr id="404" name="直線コネクタ 403"/>
        <xdr:cNvCxnSpPr/>
      </xdr:nvCxnSpPr>
      <xdr:spPr>
        <a:xfrm flipV="1">
          <a:off x="10475595" y="12076636"/>
          <a:ext cx="1270" cy="1487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23120</xdr:rowOff>
    </xdr:from>
    <xdr:ext cx="469744" cy="259045"/>
    <xdr:sp macro="" textlink="">
      <xdr:nvSpPr>
        <xdr:cNvPr id="405" name="普通建設事業費 （ うち新規整備　）最小値テキスト"/>
        <xdr:cNvSpPr txBox="1"/>
      </xdr:nvSpPr>
      <xdr:spPr>
        <a:xfrm>
          <a:off x="10528300" y="13567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2,437</a:t>
          </a:r>
          <a:endParaRPr kumimoji="1" lang="ja-JP" altLang="en-US" sz="1000" b="1">
            <a:latin typeface="ＭＳ Ｐゴシック"/>
          </a:endParaRPr>
        </a:p>
      </xdr:txBody>
    </xdr:sp>
    <xdr:clientData/>
  </xdr:oneCellAnchor>
  <xdr:twoCellAnchor>
    <xdr:from>
      <xdr:col>15</xdr:col>
      <xdr:colOff>92075</xdr:colOff>
      <xdr:row>79</xdr:row>
      <xdr:rowOff>19293</xdr:rowOff>
    </xdr:from>
    <xdr:to>
      <xdr:col>15</xdr:col>
      <xdr:colOff>269875</xdr:colOff>
      <xdr:row>79</xdr:row>
      <xdr:rowOff>19293</xdr:rowOff>
    </xdr:to>
    <xdr:cxnSp macro="">
      <xdr:nvCxnSpPr>
        <xdr:cNvPr id="406" name="直線コネクタ 405"/>
        <xdr:cNvCxnSpPr/>
      </xdr:nvCxnSpPr>
      <xdr:spPr>
        <a:xfrm>
          <a:off x="10388600" y="1356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21813</xdr:rowOff>
    </xdr:from>
    <xdr:ext cx="534377" cy="259045"/>
    <xdr:sp macro="" textlink="">
      <xdr:nvSpPr>
        <xdr:cNvPr id="407" name="普通建設事業費 （ うち新規整備　）最大値テキスト"/>
        <xdr:cNvSpPr txBox="1"/>
      </xdr:nvSpPr>
      <xdr:spPr>
        <a:xfrm>
          <a:off x="10528300" y="11851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47,977</a:t>
          </a:r>
          <a:endParaRPr kumimoji="1" lang="ja-JP" altLang="en-US" sz="1000" b="1">
            <a:latin typeface="ＭＳ Ｐゴシック"/>
          </a:endParaRPr>
        </a:p>
      </xdr:txBody>
    </xdr:sp>
    <xdr:clientData/>
  </xdr:oneCellAnchor>
  <xdr:twoCellAnchor>
    <xdr:from>
      <xdr:col>15</xdr:col>
      <xdr:colOff>92075</xdr:colOff>
      <xdr:row>70</xdr:row>
      <xdr:rowOff>75136</xdr:rowOff>
    </xdr:from>
    <xdr:to>
      <xdr:col>15</xdr:col>
      <xdr:colOff>269875</xdr:colOff>
      <xdr:row>70</xdr:row>
      <xdr:rowOff>75136</xdr:rowOff>
    </xdr:to>
    <xdr:cxnSp macro="">
      <xdr:nvCxnSpPr>
        <xdr:cNvPr id="408" name="直線コネクタ 407"/>
        <xdr:cNvCxnSpPr/>
      </xdr:nvCxnSpPr>
      <xdr:spPr>
        <a:xfrm>
          <a:off x="10388600" y="1207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54987</xdr:rowOff>
    </xdr:from>
    <xdr:to>
      <xdr:col>15</xdr:col>
      <xdr:colOff>180975</xdr:colOff>
      <xdr:row>77</xdr:row>
      <xdr:rowOff>78860</xdr:rowOff>
    </xdr:to>
    <xdr:cxnSp macro="">
      <xdr:nvCxnSpPr>
        <xdr:cNvPr id="409" name="直線コネクタ 408"/>
        <xdr:cNvCxnSpPr/>
      </xdr:nvCxnSpPr>
      <xdr:spPr>
        <a:xfrm>
          <a:off x="9639300" y="13085187"/>
          <a:ext cx="838200" cy="19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4368</xdr:rowOff>
    </xdr:from>
    <xdr:ext cx="534377" cy="259045"/>
    <xdr:sp macro="" textlink="">
      <xdr:nvSpPr>
        <xdr:cNvPr id="410" name="普通建設事業費 （ うち新規整備　）平均値テキスト"/>
        <xdr:cNvSpPr txBox="1"/>
      </xdr:nvSpPr>
      <xdr:spPr>
        <a:xfrm>
          <a:off x="10528300" y="13034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12,539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152941</xdr:rowOff>
    </xdr:from>
    <xdr:to>
      <xdr:col>15</xdr:col>
      <xdr:colOff>231775</xdr:colOff>
      <xdr:row>77</xdr:row>
      <xdr:rowOff>83091</xdr:rowOff>
    </xdr:to>
    <xdr:sp macro="" textlink="">
      <xdr:nvSpPr>
        <xdr:cNvPr id="411" name="フローチャート : 判断 410"/>
        <xdr:cNvSpPr/>
      </xdr:nvSpPr>
      <xdr:spPr>
        <a:xfrm>
          <a:off x="10426700" y="1318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76</xdr:row>
      <xdr:rowOff>45008</xdr:rowOff>
    </xdr:from>
    <xdr:to>
      <xdr:col>14</xdr:col>
      <xdr:colOff>79375</xdr:colOff>
      <xdr:row>76</xdr:row>
      <xdr:rowOff>146608</xdr:rowOff>
    </xdr:to>
    <xdr:sp macro="" textlink="">
      <xdr:nvSpPr>
        <xdr:cNvPr id="412" name="フローチャート : 判断 411"/>
        <xdr:cNvSpPr/>
      </xdr:nvSpPr>
      <xdr:spPr>
        <a:xfrm>
          <a:off x="9588500" y="1307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137735</xdr:rowOff>
    </xdr:from>
    <xdr:ext cx="534377" cy="259045"/>
    <xdr:sp macro="" textlink="">
      <xdr:nvSpPr>
        <xdr:cNvPr id="413" name="テキスト ボックス 412"/>
        <xdr:cNvSpPr txBox="1"/>
      </xdr:nvSpPr>
      <xdr:spPr>
        <a:xfrm>
          <a:off x="9372111" y="13167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28060</xdr:rowOff>
    </xdr:from>
    <xdr:to>
      <xdr:col>15</xdr:col>
      <xdr:colOff>231775</xdr:colOff>
      <xdr:row>77</xdr:row>
      <xdr:rowOff>129660</xdr:rowOff>
    </xdr:to>
    <xdr:sp macro="" textlink="">
      <xdr:nvSpPr>
        <xdr:cNvPr id="419" name="円/楕円 418"/>
        <xdr:cNvSpPr/>
      </xdr:nvSpPr>
      <xdr:spPr>
        <a:xfrm>
          <a:off x="10426700" y="13229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6487</xdr:rowOff>
    </xdr:from>
    <xdr:ext cx="534377" cy="259045"/>
    <xdr:sp macro="" textlink="">
      <xdr:nvSpPr>
        <xdr:cNvPr id="420" name="普通建設事業費 （ うち新規整備　）該当値テキスト"/>
        <xdr:cNvSpPr txBox="1"/>
      </xdr:nvSpPr>
      <xdr:spPr>
        <a:xfrm>
          <a:off x="10528300" y="1320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11,113</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4187</xdr:rowOff>
    </xdr:from>
    <xdr:to>
      <xdr:col>14</xdr:col>
      <xdr:colOff>79375</xdr:colOff>
      <xdr:row>76</xdr:row>
      <xdr:rowOff>105787</xdr:rowOff>
    </xdr:to>
    <xdr:sp macro="" textlink="">
      <xdr:nvSpPr>
        <xdr:cNvPr id="421" name="円/楕円 420"/>
        <xdr:cNvSpPr/>
      </xdr:nvSpPr>
      <xdr:spPr>
        <a:xfrm>
          <a:off x="9588500" y="13034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122314</xdr:rowOff>
    </xdr:from>
    <xdr:ext cx="534377" cy="259045"/>
    <xdr:sp macro="" textlink="">
      <xdr:nvSpPr>
        <xdr:cNvPr id="422" name="テキスト ボックス 421"/>
        <xdr:cNvSpPr txBox="1"/>
      </xdr:nvSpPr>
      <xdr:spPr>
        <a:xfrm>
          <a:off x="9372111" y="1280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17,094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36,573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49678</xdr:rowOff>
    </xdr:from>
    <xdr:to>
      <xdr:col>15</xdr:col>
      <xdr:colOff>180340</xdr:colOff>
      <xdr:row>98</xdr:row>
      <xdr:rowOff>20233</xdr:rowOff>
    </xdr:to>
    <xdr:cxnSp macro="">
      <xdr:nvCxnSpPr>
        <xdr:cNvPr id="444" name="直線コネクタ 443"/>
        <xdr:cNvCxnSpPr/>
      </xdr:nvCxnSpPr>
      <xdr:spPr>
        <a:xfrm flipV="1">
          <a:off x="10475595" y="15480178"/>
          <a:ext cx="1270" cy="134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24060</xdr:rowOff>
    </xdr:from>
    <xdr:ext cx="469744" cy="259045"/>
    <xdr:sp macro="" textlink="">
      <xdr:nvSpPr>
        <xdr:cNvPr id="445" name="普通建設事業費 （ うち更新整備　）最小値テキスト"/>
        <xdr:cNvSpPr txBox="1"/>
      </xdr:nvSpPr>
      <xdr:spPr>
        <a:xfrm>
          <a:off x="10528300" y="168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2,613</a:t>
          </a:r>
          <a:endParaRPr kumimoji="1" lang="ja-JP" altLang="en-US" sz="1000" b="1">
            <a:latin typeface="ＭＳ Ｐゴシック"/>
          </a:endParaRPr>
        </a:p>
      </xdr:txBody>
    </xdr:sp>
    <xdr:clientData/>
  </xdr:oneCellAnchor>
  <xdr:twoCellAnchor>
    <xdr:from>
      <xdr:col>15</xdr:col>
      <xdr:colOff>92075</xdr:colOff>
      <xdr:row>98</xdr:row>
      <xdr:rowOff>20233</xdr:rowOff>
    </xdr:from>
    <xdr:to>
      <xdr:col>15</xdr:col>
      <xdr:colOff>269875</xdr:colOff>
      <xdr:row>98</xdr:row>
      <xdr:rowOff>20233</xdr:rowOff>
    </xdr:to>
    <xdr:cxnSp macro="">
      <xdr:nvCxnSpPr>
        <xdr:cNvPr id="446" name="直線コネクタ 445"/>
        <xdr:cNvCxnSpPr/>
      </xdr:nvCxnSpPr>
      <xdr:spPr>
        <a:xfrm>
          <a:off x="10388600" y="16822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167805</xdr:rowOff>
    </xdr:from>
    <xdr:ext cx="534377" cy="259045"/>
    <xdr:sp macro="" textlink="">
      <xdr:nvSpPr>
        <xdr:cNvPr id="447" name="普通建設事業費 （ うち更新整備　）最大値テキスト"/>
        <xdr:cNvSpPr txBox="1"/>
      </xdr:nvSpPr>
      <xdr:spPr>
        <a:xfrm>
          <a:off x="10528300" y="1525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31,969</a:t>
          </a:r>
          <a:endParaRPr kumimoji="1" lang="ja-JP" altLang="en-US" sz="1000" b="1">
            <a:latin typeface="ＭＳ Ｐゴシック"/>
          </a:endParaRPr>
        </a:p>
      </xdr:txBody>
    </xdr:sp>
    <xdr:clientData/>
  </xdr:oneCellAnchor>
  <xdr:twoCellAnchor>
    <xdr:from>
      <xdr:col>15</xdr:col>
      <xdr:colOff>92075</xdr:colOff>
      <xdr:row>90</xdr:row>
      <xdr:rowOff>49678</xdr:rowOff>
    </xdr:from>
    <xdr:to>
      <xdr:col>15</xdr:col>
      <xdr:colOff>269875</xdr:colOff>
      <xdr:row>90</xdr:row>
      <xdr:rowOff>49678</xdr:rowOff>
    </xdr:to>
    <xdr:cxnSp macro="">
      <xdr:nvCxnSpPr>
        <xdr:cNvPr id="448" name="直線コネクタ 447"/>
        <xdr:cNvCxnSpPr/>
      </xdr:nvCxnSpPr>
      <xdr:spPr>
        <a:xfrm>
          <a:off x="10388600" y="15480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20690</xdr:rowOff>
    </xdr:from>
    <xdr:to>
      <xdr:col>15</xdr:col>
      <xdr:colOff>180975</xdr:colOff>
      <xdr:row>94</xdr:row>
      <xdr:rowOff>112771</xdr:rowOff>
    </xdr:to>
    <xdr:cxnSp macro="">
      <xdr:nvCxnSpPr>
        <xdr:cNvPr id="449" name="直線コネクタ 448"/>
        <xdr:cNvCxnSpPr/>
      </xdr:nvCxnSpPr>
      <xdr:spPr>
        <a:xfrm flipV="1">
          <a:off x="9639300" y="15794090"/>
          <a:ext cx="838200" cy="43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154333</xdr:rowOff>
    </xdr:from>
    <xdr:ext cx="534377" cy="259045"/>
    <xdr:sp macro="" textlink="">
      <xdr:nvSpPr>
        <xdr:cNvPr id="450" name="普通建設事業費 （ うち更新整備　）平均値テキスト"/>
        <xdr:cNvSpPr txBox="1"/>
      </xdr:nvSpPr>
      <xdr:spPr>
        <a:xfrm>
          <a:off x="10528300" y="1609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16,847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4456</xdr:rowOff>
    </xdr:from>
    <xdr:to>
      <xdr:col>15</xdr:col>
      <xdr:colOff>231775</xdr:colOff>
      <xdr:row>94</xdr:row>
      <xdr:rowOff>106056</xdr:rowOff>
    </xdr:to>
    <xdr:sp macro="" textlink="">
      <xdr:nvSpPr>
        <xdr:cNvPr id="451" name="フローチャート : 判断 450"/>
        <xdr:cNvSpPr/>
      </xdr:nvSpPr>
      <xdr:spPr>
        <a:xfrm>
          <a:off x="10426700" y="1612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93</xdr:row>
      <xdr:rowOff>62246</xdr:rowOff>
    </xdr:from>
    <xdr:to>
      <xdr:col>14</xdr:col>
      <xdr:colOff>79375</xdr:colOff>
      <xdr:row>93</xdr:row>
      <xdr:rowOff>163846</xdr:rowOff>
    </xdr:to>
    <xdr:sp macro="" textlink="">
      <xdr:nvSpPr>
        <xdr:cNvPr id="452" name="フローチャート : 判断 451"/>
        <xdr:cNvSpPr/>
      </xdr:nvSpPr>
      <xdr:spPr>
        <a:xfrm>
          <a:off x="9588500" y="1600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8923</xdr:rowOff>
    </xdr:from>
    <xdr:ext cx="534377" cy="259045"/>
    <xdr:sp macro="" textlink="">
      <xdr:nvSpPr>
        <xdr:cNvPr id="453" name="テキスト ボックス 452"/>
        <xdr:cNvSpPr txBox="1"/>
      </xdr:nvSpPr>
      <xdr:spPr>
        <a:xfrm>
          <a:off x="9372111" y="1578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19,333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4" name="テキスト ボックス 45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5" name="テキスト ボックス 45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6" name="テキスト ボックス 45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7" name="テキスト ボックス 45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8" name="テキスト ボックス 45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91</xdr:row>
      <xdr:rowOff>141340</xdr:rowOff>
    </xdr:from>
    <xdr:to>
      <xdr:col>15</xdr:col>
      <xdr:colOff>231775</xdr:colOff>
      <xdr:row>92</xdr:row>
      <xdr:rowOff>71490</xdr:rowOff>
    </xdr:to>
    <xdr:sp macro="" textlink="">
      <xdr:nvSpPr>
        <xdr:cNvPr id="459" name="円/楕円 458"/>
        <xdr:cNvSpPr/>
      </xdr:nvSpPr>
      <xdr:spPr>
        <a:xfrm>
          <a:off x="10426700" y="1574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90</xdr:row>
      <xdr:rowOff>164217</xdr:rowOff>
    </xdr:from>
    <xdr:ext cx="534377" cy="259045"/>
    <xdr:sp macro="" textlink="">
      <xdr:nvSpPr>
        <xdr:cNvPr id="460" name="普通建設事業費 （ うち更新整備　）該当値テキスト"/>
        <xdr:cNvSpPr txBox="1"/>
      </xdr:nvSpPr>
      <xdr:spPr>
        <a:xfrm>
          <a:off x="10528300" y="1559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25,103</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61971</xdr:rowOff>
    </xdr:from>
    <xdr:to>
      <xdr:col>14</xdr:col>
      <xdr:colOff>79375</xdr:colOff>
      <xdr:row>94</xdr:row>
      <xdr:rowOff>163571</xdr:rowOff>
    </xdr:to>
    <xdr:sp macro="" textlink="">
      <xdr:nvSpPr>
        <xdr:cNvPr id="461" name="円/楕円 460"/>
        <xdr:cNvSpPr/>
      </xdr:nvSpPr>
      <xdr:spPr>
        <a:xfrm>
          <a:off x="9588500" y="1617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154698</xdr:rowOff>
    </xdr:from>
    <xdr:ext cx="534377" cy="259045"/>
    <xdr:sp macro="" textlink="">
      <xdr:nvSpPr>
        <xdr:cNvPr id="462" name="テキスト ボックス 461"/>
        <xdr:cNvSpPr txBox="1"/>
      </xdr:nvSpPr>
      <xdr:spPr>
        <a:xfrm>
          <a:off x="9372111" y="1627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15,589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3" name="正方形/長方形 46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4" name="正方形/長方形 46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5" name="正方形/長方形 46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6" name="正方形/長方形 46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7" name="正方形/長方形 46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8" name="正方形/長方形 46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9" name="正方形/長方形 46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0" name="正方形/長方形 46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1" name="テキスト ボックス 47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2" name="直線コネクタ 47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3" name="直線コネクタ 47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4" name="テキスト ボックス 47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5" name="直線コネクタ 47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35</xdr:row>
      <xdr:rowOff>54627</xdr:rowOff>
    </xdr:from>
    <xdr:ext cx="467179" cy="259045"/>
    <xdr:sp macro="" textlink="">
      <xdr:nvSpPr>
        <xdr:cNvPr id="476" name="テキスト ボックス 475"/>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7" name="直線コネクタ 47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111777</xdr:rowOff>
    </xdr:from>
    <xdr:ext cx="467179" cy="259045"/>
    <xdr:sp macro="" textlink="">
      <xdr:nvSpPr>
        <xdr:cNvPr id="478" name="テキスト ボックス 477"/>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9" name="直線コネクタ 47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29</xdr:row>
      <xdr:rowOff>168927</xdr:rowOff>
    </xdr:from>
    <xdr:ext cx="467179" cy="259045"/>
    <xdr:sp macro="" textlink="">
      <xdr:nvSpPr>
        <xdr:cNvPr id="480" name="テキスト ボックス 479"/>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1" name="直線コネクタ 48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27</xdr:row>
      <xdr:rowOff>54627</xdr:rowOff>
    </xdr:from>
    <xdr:ext cx="467179" cy="259045"/>
    <xdr:sp macro="" textlink="">
      <xdr:nvSpPr>
        <xdr:cNvPr id="482" name="テキスト ボックス 481"/>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34</xdr:row>
      <xdr:rowOff>53289</xdr:rowOff>
    </xdr:from>
    <xdr:to>
      <xdr:col>23</xdr:col>
      <xdr:colOff>516889</xdr:colOff>
      <xdr:row>38</xdr:row>
      <xdr:rowOff>139700</xdr:rowOff>
    </xdr:to>
    <xdr:cxnSp macro="">
      <xdr:nvCxnSpPr>
        <xdr:cNvPr id="484" name="直線コネクタ 483"/>
        <xdr:cNvCxnSpPr/>
      </xdr:nvCxnSpPr>
      <xdr:spPr>
        <a:xfrm flipV="1">
          <a:off x="16317595" y="5882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5"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6" name="直線コネクタ 485"/>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171416</xdr:rowOff>
    </xdr:from>
    <xdr:ext cx="469744" cy="259045"/>
    <xdr:sp macro="" textlink="">
      <xdr:nvSpPr>
        <xdr:cNvPr id="487" name="災害復旧事業費最大値テキスト"/>
        <xdr:cNvSpPr txBox="1"/>
      </xdr:nvSpPr>
      <xdr:spPr>
        <a:xfrm>
          <a:off x="16370300" y="5657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34</xdr:row>
      <xdr:rowOff>53289</xdr:rowOff>
    </xdr:from>
    <xdr:to>
      <xdr:col>23</xdr:col>
      <xdr:colOff>606425</xdr:colOff>
      <xdr:row>34</xdr:row>
      <xdr:rowOff>53289</xdr:rowOff>
    </xdr:to>
    <xdr:cxnSp macro="">
      <xdr:nvCxnSpPr>
        <xdr:cNvPr id="488" name="直線コネクタ 487"/>
        <xdr:cNvCxnSpPr/>
      </xdr:nvCxnSpPr>
      <xdr:spPr>
        <a:xfrm>
          <a:off x="16230600" y="5882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27686</xdr:rowOff>
    </xdr:from>
    <xdr:to>
      <xdr:col>23</xdr:col>
      <xdr:colOff>517525</xdr:colOff>
      <xdr:row>37</xdr:row>
      <xdr:rowOff>107696</xdr:rowOff>
    </xdr:to>
    <xdr:cxnSp macro="">
      <xdr:nvCxnSpPr>
        <xdr:cNvPr id="489" name="直線コネクタ 488"/>
        <xdr:cNvCxnSpPr/>
      </xdr:nvCxnSpPr>
      <xdr:spPr>
        <a:xfrm>
          <a:off x="15481300" y="6371336"/>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103903</xdr:rowOff>
    </xdr:from>
    <xdr:ext cx="378565" cy="259045"/>
    <xdr:sp macro="" textlink="">
      <xdr:nvSpPr>
        <xdr:cNvPr id="490" name="災害復旧事業費平均値テキスト"/>
        <xdr:cNvSpPr txBox="1"/>
      </xdr:nvSpPr>
      <xdr:spPr>
        <a:xfrm>
          <a:off x="16370300" y="6447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125476</xdr:rowOff>
    </xdr:from>
    <xdr:to>
      <xdr:col>23</xdr:col>
      <xdr:colOff>568325</xdr:colOff>
      <xdr:row>38</xdr:row>
      <xdr:rowOff>55626</xdr:rowOff>
    </xdr:to>
    <xdr:sp macro="" textlink="">
      <xdr:nvSpPr>
        <xdr:cNvPr id="491" name="フローチャート : 判断 490"/>
        <xdr:cNvSpPr/>
      </xdr:nvSpPr>
      <xdr:spPr>
        <a:xfrm>
          <a:off x="16268700" y="6469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136499</xdr:rowOff>
    </xdr:from>
    <xdr:to>
      <xdr:col>22</xdr:col>
      <xdr:colOff>365125</xdr:colOff>
      <xdr:row>37</xdr:row>
      <xdr:rowOff>27686</xdr:rowOff>
    </xdr:to>
    <xdr:cxnSp macro="">
      <xdr:nvCxnSpPr>
        <xdr:cNvPr id="492" name="直線コネクタ 491"/>
        <xdr:cNvCxnSpPr/>
      </xdr:nvCxnSpPr>
      <xdr:spPr>
        <a:xfrm>
          <a:off x="14592300" y="6137249"/>
          <a:ext cx="889000" cy="23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33</xdr:row>
      <xdr:rowOff>92101</xdr:rowOff>
    </xdr:from>
    <xdr:to>
      <xdr:col>22</xdr:col>
      <xdr:colOff>415925</xdr:colOff>
      <xdr:row>34</xdr:row>
      <xdr:rowOff>22251</xdr:rowOff>
    </xdr:to>
    <xdr:sp macro="" textlink="">
      <xdr:nvSpPr>
        <xdr:cNvPr id="493" name="フローチャート : 判断 492"/>
        <xdr:cNvSpPr/>
      </xdr:nvSpPr>
      <xdr:spPr>
        <a:xfrm>
          <a:off x="15430500" y="574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32</xdr:row>
      <xdr:rowOff>38778</xdr:rowOff>
    </xdr:from>
    <xdr:ext cx="469744" cy="259045"/>
    <xdr:sp macro="" textlink="">
      <xdr:nvSpPr>
        <xdr:cNvPr id="494" name="テキスト ボックス 493"/>
        <xdr:cNvSpPr txBox="1"/>
      </xdr:nvSpPr>
      <xdr:spPr>
        <a:xfrm>
          <a:off x="15246427" y="552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142901</xdr:rowOff>
    </xdr:from>
    <xdr:to>
      <xdr:col>21</xdr:col>
      <xdr:colOff>161925</xdr:colOff>
      <xdr:row>35</xdr:row>
      <xdr:rowOff>136499</xdr:rowOff>
    </xdr:to>
    <xdr:cxnSp macro="">
      <xdr:nvCxnSpPr>
        <xdr:cNvPr id="495" name="直線コネクタ 494"/>
        <xdr:cNvCxnSpPr/>
      </xdr:nvCxnSpPr>
      <xdr:spPr>
        <a:xfrm>
          <a:off x="13703300" y="5629301"/>
          <a:ext cx="889000" cy="50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30</xdr:row>
      <xdr:rowOff>3861</xdr:rowOff>
    </xdr:from>
    <xdr:to>
      <xdr:col>21</xdr:col>
      <xdr:colOff>212725</xdr:colOff>
      <xdr:row>30</xdr:row>
      <xdr:rowOff>105461</xdr:rowOff>
    </xdr:to>
    <xdr:sp macro="" textlink="">
      <xdr:nvSpPr>
        <xdr:cNvPr id="496" name="フローチャート : 判断 495"/>
        <xdr:cNvSpPr/>
      </xdr:nvSpPr>
      <xdr:spPr>
        <a:xfrm>
          <a:off x="14541500" y="514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28</xdr:row>
      <xdr:rowOff>121988</xdr:rowOff>
    </xdr:from>
    <xdr:ext cx="469744" cy="259045"/>
    <xdr:sp macro="" textlink="">
      <xdr:nvSpPr>
        <xdr:cNvPr id="497" name="テキスト ボックス 496"/>
        <xdr:cNvSpPr txBox="1"/>
      </xdr:nvSpPr>
      <xdr:spPr>
        <a:xfrm>
          <a:off x="14357427" y="4922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3,186</a:t>
          </a:r>
          <a:endParaRPr kumimoji="1" lang="ja-JP" altLang="en-US" sz="1000" b="1">
            <a:solidFill>
              <a:srgbClr val="000080"/>
            </a:solidFill>
            <a:latin typeface="ＭＳ Ｐゴシック"/>
          </a:endParaRPr>
        </a:p>
      </xdr:txBody>
    </xdr:sp>
    <xdr:clientData/>
  </xdr:oneCellAnchor>
  <xdr:twoCellAnchor>
    <xdr:from>
      <xdr:col>18</xdr:col>
      <xdr:colOff>441325</xdr:colOff>
      <xdr:row>32</xdr:row>
      <xdr:rowOff>142901</xdr:rowOff>
    </xdr:from>
    <xdr:to>
      <xdr:col>19</xdr:col>
      <xdr:colOff>644525</xdr:colOff>
      <xdr:row>36</xdr:row>
      <xdr:rowOff>128270</xdr:rowOff>
    </xdr:to>
    <xdr:cxnSp macro="">
      <xdr:nvCxnSpPr>
        <xdr:cNvPr id="498" name="直線コネクタ 497"/>
        <xdr:cNvCxnSpPr/>
      </xdr:nvCxnSpPr>
      <xdr:spPr>
        <a:xfrm flipV="1">
          <a:off x="12814300" y="5629301"/>
          <a:ext cx="889000" cy="67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30</xdr:row>
      <xdr:rowOff>14376</xdr:rowOff>
    </xdr:from>
    <xdr:to>
      <xdr:col>20</xdr:col>
      <xdr:colOff>9525</xdr:colOff>
      <xdr:row>30</xdr:row>
      <xdr:rowOff>115976</xdr:rowOff>
    </xdr:to>
    <xdr:sp macro="" textlink="">
      <xdr:nvSpPr>
        <xdr:cNvPr id="499" name="フローチャート : 判断 498"/>
        <xdr:cNvSpPr/>
      </xdr:nvSpPr>
      <xdr:spPr>
        <a:xfrm>
          <a:off x="13652500" y="515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28</xdr:row>
      <xdr:rowOff>132503</xdr:rowOff>
    </xdr:from>
    <xdr:ext cx="469744" cy="259045"/>
    <xdr:sp macro="" textlink="">
      <xdr:nvSpPr>
        <xdr:cNvPr id="500" name="テキスト ボックス 499"/>
        <xdr:cNvSpPr txBox="1"/>
      </xdr:nvSpPr>
      <xdr:spPr>
        <a:xfrm>
          <a:off x="13468427" y="493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a:t>
          </a:r>
          <a:endParaRPr kumimoji="1" lang="ja-JP" altLang="en-US" sz="1000" b="1">
            <a:solidFill>
              <a:srgbClr val="000080"/>
            </a:solidFill>
            <a:latin typeface="ＭＳ Ｐゴシック"/>
          </a:endParaRPr>
        </a:p>
      </xdr:txBody>
    </xdr:sp>
    <xdr:clientData/>
  </xdr:oneCellAnchor>
  <xdr:twoCellAnchor>
    <xdr:from>
      <xdr:col>18</xdr:col>
      <xdr:colOff>390525</xdr:colOff>
      <xdr:row>30</xdr:row>
      <xdr:rowOff>156566</xdr:rowOff>
    </xdr:from>
    <xdr:to>
      <xdr:col>18</xdr:col>
      <xdr:colOff>492125</xdr:colOff>
      <xdr:row>31</xdr:row>
      <xdr:rowOff>86716</xdr:rowOff>
    </xdr:to>
    <xdr:sp macro="" textlink="">
      <xdr:nvSpPr>
        <xdr:cNvPr id="501" name="フローチャート : 判断 500"/>
        <xdr:cNvSpPr/>
      </xdr:nvSpPr>
      <xdr:spPr>
        <a:xfrm>
          <a:off x="12763500" y="53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29</xdr:row>
      <xdr:rowOff>103243</xdr:rowOff>
    </xdr:from>
    <xdr:ext cx="469744" cy="259045"/>
    <xdr:sp macro="" textlink="">
      <xdr:nvSpPr>
        <xdr:cNvPr id="502" name="テキスト ボックス 501"/>
        <xdr:cNvSpPr txBox="1"/>
      </xdr:nvSpPr>
      <xdr:spPr>
        <a:xfrm>
          <a:off x="12579427" y="5075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3" name="テキスト ボックス 50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4" name="テキスト ボックス 50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5" name="テキスト ボックス 50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6" name="テキスト ボックス 50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7" name="テキスト ボックス 50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56896</xdr:rowOff>
    </xdr:from>
    <xdr:to>
      <xdr:col>23</xdr:col>
      <xdr:colOff>568325</xdr:colOff>
      <xdr:row>37</xdr:row>
      <xdr:rowOff>158496</xdr:rowOff>
    </xdr:to>
    <xdr:sp macro="" textlink="">
      <xdr:nvSpPr>
        <xdr:cNvPr id="508" name="円/楕円 507"/>
        <xdr:cNvSpPr/>
      </xdr:nvSpPr>
      <xdr:spPr>
        <a:xfrm>
          <a:off x="16268700" y="640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79773</xdr:rowOff>
    </xdr:from>
    <xdr:ext cx="378565" cy="259045"/>
    <xdr:sp macro="" textlink="">
      <xdr:nvSpPr>
        <xdr:cNvPr id="509" name="災害復旧事業費該当値テキスト"/>
        <xdr:cNvSpPr txBox="1"/>
      </xdr:nvSpPr>
      <xdr:spPr>
        <a:xfrm>
          <a:off x="16370300" y="6251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148336</xdr:rowOff>
    </xdr:from>
    <xdr:to>
      <xdr:col>22</xdr:col>
      <xdr:colOff>415925</xdr:colOff>
      <xdr:row>37</xdr:row>
      <xdr:rowOff>78486</xdr:rowOff>
    </xdr:to>
    <xdr:sp macro="" textlink="">
      <xdr:nvSpPr>
        <xdr:cNvPr id="510" name="円/楕円 509"/>
        <xdr:cNvSpPr/>
      </xdr:nvSpPr>
      <xdr:spPr>
        <a:xfrm>
          <a:off x="15430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69613</xdr:rowOff>
    </xdr:from>
    <xdr:ext cx="378565" cy="259045"/>
    <xdr:sp macro="" textlink="">
      <xdr:nvSpPr>
        <xdr:cNvPr id="511" name="テキスト ボックス 510"/>
        <xdr:cNvSpPr txBox="1"/>
      </xdr:nvSpPr>
      <xdr:spPr>
        <a:xfrm>
          <a:off x="15292017" y="64132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85699</xdr:rowOff>
    </xdr:from>
    <xdr:to>
      <xdr:col>21</xdr:col>
      <xdr:colOff>212725</xdr:colOff>
      <xdr:row>36</xdr:row>
      <xdr:rowOff>15849</xdr:rowOff>
    </xdr:to>
    <xdr:sp macro="" textlink="">
      <xdr:nvSpPr>
        <xdr:cNvPr id="512" name="円/楕円 511"/>
        <xdr:cNvSpPr/>
      </xdr:nvSpPr>
      <xdr:spPr>
        <a:xfrm>
          <a:off x="14541500" y="60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6976</xdr:rowOff>
    </xdr:from>
    <xdr:ext cx="469744" cy="259045"/>
    <xdr:sp macro="" textlink="">
      <xdr:nvSpPr>
        <xdr:cNvPr id="513" name="テキスト ボックス 512"/>
        <xdr:cNvSpPr txBox="1"/>
      </xdr:nvSpPr>
      <xdr:spPr>
        <a:xfrm>
          <a:off x="14357427" y="61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19</xdr:col>
      <xdr:colOff>593725</xdr:colOff>
      <xdr:row>32</xdr:row>
      <xdr:rowOff>92101</xdr:rowOff>
    </xdr:from>
    <xdr:to>
      <xdr:col>20</xdr:col>
      <xdr:colOff>9525</xdr:colOff>
      <xdr:row>33</xdr:row>
      <xdr:rowOff>22251</xdr:rowOff>
    </xdr:to>
    <xdr:sp macro="" textlink="">
      <xdr:nvSpPr>
        <xdr:cNvPr id="514" name="円/楕円 513"/>
        <xdr:cNvSpPr/>
      </xdr:nvSpPr>
      <xdr:spPr>
        <a:xfrm>
          <a:off x="13652500" y="55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33</xdr:row>
      <xdr:rowOff>13378</xdr:rowOff>
    </xdr:from>
    <xdr:ext cx="469744" cy="259045"/>
    <xdr:sp macro="" textlink="">
      <xdr:nvSpPr>
        <xdr:cNvPr id="515" name="テキスト ボックス 514"/>
        <xdr:cNvSpPr txBox="1"/>
      </xdr:nvSpPr>
      <xdr:spPr>
        <a:xfrm>
          <a:off x="13468427" y="5671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77470</xdr:rowOff>
    </xdr:from>
    <xdr:to>
      <xdr:col>18</xdr:col>
      <xdr:colOff>492125</xdr:colOff>
      <xdr:row>37</xdr:row>
      <xdr:rowOff>7620</xdr:rowOff>
    </xdr:to>
    <xdr:sp macro="" textlink="">
      <xdr:nvSpPr>
        <xdr:cNvPr id="516" name="円/楕円 515"/>
        <xdr:cNvSpPr/>
      </xdr:nvSpPr>
      <xdr:spPr>
        <a:xfrm>
          <a:off x="12763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36</xdr:row>
      <xdr:rowOff>170197</xdr:rowOff>
    </xdr:from>
    <xdr:ext cx="378565" cy="259045"/>
    <xdr:sp macro="" textlink="">
      <xdr:nvSpPr>
        <xdr:cNvPr id="517" name="テキスト ボックス 516"/>
        <xdr:cNvSpPr txBox="1"/>
      </xdr:nvSpPr>
      <xdr:spPr>
        <a:xfrm>
          <a:off x="12625017" y="6342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8" name="正方形/長方形 51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9" name="正方形/長方形 51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0" name="正方形/長方形 51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1" name="正方形/長方形 52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2" name="正方形/長方形 52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3" name="正方形/長方形 52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4" name="正方形/長方形 52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5" name="正方形/長方形 52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6" name="テキスト ボックス 52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7" name="直線コネクタ 52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8" name="直線コネクタ 52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9" name="テキスト ボックス 52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0" name="直線コネクタ 52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1" name="テキスト ボックス 53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3" name="直線コネクタ 53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7" name="直線コネクタ 53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8" name="直線コネクタ 53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0" name="フローチャート : 判断 53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1" name="直線コネクタ 54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2" name="フローチャート : 判断 54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3" name="テキスト ボックス 54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4" name="直線コネクタ 54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5" name="フローチャート : 判断 54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6" name="テキスト ボックス 54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7" name="直線コネクタ 54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8" name="フローチャート : 判断 54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9" name="テキスト ボックス 54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0" name="フローチャート : 判断 54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1" name="テキスト ボックス 55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2" name="テキスト ボックス 55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3" name="テキスト ボックス 55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4" name="テキスト ボックス 55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5" name="テキスト ボックス 55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6" name="テキスト ボックス 55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7" name="円/楕円 55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9" name="円/楕円 55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0" name="テキスト ボックス 55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1" name="円/楕円 56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2" name="テキスト ボックス 56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3" name="円/楕円 56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4" name="テキスト ボックス 56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5" name="円/楕円 56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6" name="テキスト ボックス 56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7" name="正方形/長方形 56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8" name="正方形/長方形 56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9" name="正方形/長方形 56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0" name="正方形/長方形 56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1" name="正方形/長方形 57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2" name="正方形/長方形 57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3" name="正方形/長方形 57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100,168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4" name="正方形/長方形 57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5" name="テキスト ボックス 57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6" name="直線コネクタ 57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77" name="直線コネクタ 57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78" name="テキスト ボックス 577"/>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79" name="直線コネクタ 57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0" name="テキスト ボックス 57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1" name="直線コネクタ 58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2" name="テキスト ボックス 58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3" name="直線コネクタ 58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4" name="テキスト ボックス 58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85" name="直線コネクタ 58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586" name="テキスト ボックス 58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87" name="直線コネクタ 58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88" name="テキスト ボックス 587"/>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9" name="直線コネクタ 58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0" name="テキスト ボックス 58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116138</xdr:rowOff>
    </xdr:from>
    <xdr:to>
      <xdr:col>23</xdr:col>
      <xdr:colOff>516889</xdr:colOff>
      <xdr:row>78</xdr:row>
      <xdr:rowOff>40340</xdr:rowOff>
    </xdr:to>
    <xdr:cxnSp macro="">
      <xdr:nvCxnSpPr>
        <xdr:cNvPr id="592" name="直線コネクタ 591"/>
        <xdr:cNvCxnSpPr/>
      </xdr:nvCxnSpPr>
      <xdr:spPr>
        <a:xfrm flipV="1">
          <a:off x="16317595" y="12289088"/>
          <a:ext cx="1269" cy="1124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44167</xdr:rowOff>
    </xdr:from>
    <xdr:ext cx="534377" cy="259045"/>
    <xdr:sp macro="" textlink="">
      <xdr:nvSpPr>
        <xdr:cNvPr id="593" name="公債費最小値テキスト"/>
        <xdr:cNvSpPr txBox="1"/>
      </xdr:nvSpPr>
      <xdr:spPr>
        <a:xfrm>
          <a:off x="16370300" y="1341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78</xdr:row>
      <xdr:rowOff>40340</xdr:rowOff>
    </xdr:from>
    <xdr:to>
      <xdr:col>23</xdr:col>
      <xdr:colOff>606425</xdr:colOff>
      <xdr:row>78</xdr:row>
      <xdr:rowOff>40340</xdr:rowOff>
    </xdr:to>
    <xdr:cxnSp macro="">
      <xdr:nvCxnSpPr>
        <xdr:cNvPr id="594" name="直線コネクタ 593"/>
        <xdr:cNvCxnSpPr/>
      </xdr:nvCxnSpPr>
      <xdr:spPr>
        <a:xfrm>
          <a:off x="16230600" y="1341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62815</xdr:rowOff>
    </xdr:from>
    <xdr:ext cx="534377" cy="259045"/>
    <xdr:sp macro="" textlink="">
      <xdr:nvSpPr>
        <xdr:cNvPr id="595" name="公債費最大値テキスト"/>
        <xdr:cNvSpPr txBox="1"/>
      </xdr:nvSpPr>
      <xdr:spPr>
        <a:xfrm>
          <a:off x="16370300" y="1206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71</xdr:row>
      <xdr:rowOff>116138</xdr:rowOff>
    </xdr:from>
    <xdr:to>
      <xdr:col>23</xdr:col>
      <xdr:colOff>606425</xdr:colOff>
      <xdr:row>71</xdr:row>
      <xdr:rowOff>116138</xdr:rowOff>
    </xdr:to>
    <xdr:cxnSp macro="">
      <xdr:nvCxnSpPr>
        <xdr:cNvPr id="596" name="直線コネクタ 595"/>
        <xdr:cNvCxnSpPr/>
      </xdr:nvCxnSpPr>
      <xdr:spPr>
        <a:xfrm>
          <a:off x="16230600" y="12289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49681</xdr:rowOff>
    </xdr:from>
    <xdr:to>
      <xdr:col>23</xdr:col>
      <xdr:colOff>517525</xdr:colOff>
      <xdr:row>71</xdr:row>
      <xdr:rowOff>116138</xdr:rowOff>
    </xdr:to>
    <xdr:cxnSp macro="">
      <xdr:nvCxnSpPr>
        <xdr:cNvPr id="597" name="直線コネクタ 596"/>
        <xdr:cNvCxnSpPr/>
      </xdr:nvCxnSpPr>
      <xdr:spPr>
        <a:xfrm>
          <a:off x="15481300" y="12222631"/>
          <a:ext cx="838200" cy="6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27257</xdr:rowOff>
    </xdr:from>
    <xdr:ext cx="534377" cy="259045"/>
    <xdr:sp macro="" textlink="">
      <xdr:nvSpPr>
        <xdr:cNvPr id="598" name="公債費平均値テキスト"/>
        <xdr:cNvSpPr txBox="1"/>
      </xdr:nvSpPr>
      <xdr:spPr>
        <a:xfrm>
          <a:off x="16370300" y="13057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48830</xdr:rowOff>
    </xdr:from>
    <xdr:to>
      <xdr:col>23</xdr:col>
      <xdr:colOff>568325</xdr:colOff>
      <xdr:row>76</xdr:row>
      <xdr:rowOff>150430</xdr:rowOff>
    </xdr:to>
    <xdr:sp macro="" textlink="">
      <xdr:nvSpPr>
        <xdr:cNvPr id="599" name="フローチャート : 判断 598"/>
        <xdr:cNvSpPr/>
      </xdr:nvSpPr>
      <xdr:spPr>
        <a:xfrm>
          <a:off x="16268700" y="1307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46709</xdr:rowOff>
    </xdr:from>
    <xdr:to>
      <xdr:col>22</xdr:col>
      <xdr:colOff>365125</xdr:colOff>
      <xdr:row>71</xdr:row>
      <xdr:rowOff>49681</xdr:rowOff>
    </xdr:to>
    <xdr:cxnSp macro="">
      <xdr:nvCxnSpPr>
        <xdr:cNvPr id="600" name="直線コネクタ 599"/>
        <xdr:cNvCxnSpPr/>
      </xdr:nvCxnSpPr>
      <xdr:spPr>
        <a:xfrm>
          <a:off x="14592300" y="12219659"/>
          <a:ext cx="8890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35424</xdr:rowOff>
    </xdr:from>
    <xdr:to>
      <xdr:col>22</xdr:col>
      <xdr:colOff>415925</xdr:colOff>
      <xdr:row>76</xdr:row>
      <xdr:rowOff>137024</xdr:rowOff>
    </xdr:to>
    <xdr:sp macro="" textlink="">
      <xdr:nvSpPr>
        <xdr:cNvPr id="601" name="フローチャート : 判断 600"/>
        <xdr:cNvSpPr/>
      </xdr:nvSpPr>
      <xdr:spPr>
        <a:xfrm>
          <a:off x="15430500" y="1306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128151</xdr:rowOff>
    </xdr:from>
    <xdr:ext cx="534377" cy="259045"/>
    <xdr:sp macro="" textlink="">
      <xdr:nvSpPr>
        <xdr:cNvPr id="602" name="テキスト ボックス 601"/>
        <xdr:cNvSpPr txBox="1"/>
      </xdr:nvSpPr>
      <xdr:spPr>
        <a:xfrm>
          <a:off x="15214111" y="1315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32,275</a:t>
          </a:r>
          <a:endParaRPr kumimoji="1" lang="ja-JP" altLang="en-US" sz="1000" b="1">
            <a:solidFill>
              <a:srgbClr val="000080"/>
            </a:solidFill>
            <a:latin typeface="ＭＳ Ｐゴシック"/>
          </a:endParaRPr>
        </a:p>
      </xdr:txBody>
    </xdr:sp>
    <xdr:clientData/>
  </xdr:oneCellAnchor>
  <xdr:twoCellAnchor>
    <xdr:from>
      <xdr:col>19</xdr:col>
      <xdr:colOff>644525</xdr:colOff>
      <xdr:row>70</xdr:row>
      <xdr:rowOff>168945</xdr:rowOff>
    </xdr:from>
    <xdr:to>
      <xdr:col>21</xdr:col>
      <xdr:colOff>161925</xdr:colOff>
      <xdr:row>71</xdr:row>
      <xdr:rowOff>46709</xdr:rowOff>
    </xdr:to>
    <xdr:cxnSp macro="">
      <xdr:nvCxnSpPr>
        <xdr:cNvPr id="603" name="直線コネクタ 602"/>
        <xdr:cNvCxnSpPr/>
      </xdr:nvCxnSpPr>
      <xdr:spPr>
        <a:xfrm>
          <a:off x="13703300" y="12170445"/>
          <a:ext cx="889000" cy="49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20989</xdr:rowOff>
    </xdr:from>
    <xdr:to>
      <xdr:col>21</xdr:col>
      <xdr:colOff>212725</xdr:colOff>
      <xdr:row>76</xdr:row>
      <xdr:rowOff>122589</xdr:rowOff>
    </xdr:to>
    <xdr:sp macro="" textlink="">
      <xdr:nvSpPr>
        <xdr:cNvPr id="604" name="フローチャート : 判断 603"/>
        <xdr:cNvSpPr/>
      </xdr:nvSpPr>
      <xdr:spPr>
        <a:xfrm>
          <a:off x="14541500" y="1305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113716</xdr:rowOff>
    </xdr:from>
    <xdr:ext cx="534377" cy="259045"/>
    <xdr:sp macro="" textlink="">
      <xdr:nvSpPr>
        <xdr:cNvPr id="605" name="テキスト ボックス 604"/>
        <xdr:cNvSpPr txBox="1"/>
      </xdr:nvSpPr>
      <xdr:spPr>
        <a:xfrm>
          <a:off x="14325111" y="1314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33,159</a:t>
          </a:r>
          <a:endParaRPr kumimoji="1" lang="ja-JP" altLang="en-US" sz="1000" b="1">
            <a:solidFill>
              <a:srgbClr val="000080"/>
            </a:solidFill>
            <a:latin typeface="ＭＳ Ｐゴシック"/>
          </a:endParaRPr>
        </a:p>
      </xdr:txBody>
    </xdr:sp>
    <xdr:clientData/>
  </xdr:oneCellAnchor>
  <xdr:twoCellAnchor>
    <xdr:from>
      <xdr:col>18</xdr:col>
      <xdr:colOff>441325</xdr:colOff>
      <xdr:row>70</xdr:row>
      <xdr:rowOff>100217</xdr:rowOff>
    </xdr:from>
    <xdr:to>
      <xdr:col>19</xdr:col>
      <xdr:colOff>644525</xdr:colOff>
      <xdr:row>70</xdr:row>
      <xdr:rowOff>168945</xdr:rowOff>
    </xdr:to>
    <xdr:cxnSp macro="">
      <xdr:nvCxnSpPr>
        <xdr:cNvPr id="606" name="直線コネクタ 605"/>
        <xdr:cNvCxnSpPr/>
      </xdr:nvCxnSpPr>
      <xdr:spPr>
        <a:xfrm>
          <a:off x="12814300" y="12101717"/>
          <a:ext cx="8890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13708</xdr:rowOff>
    </xdr:from>
    <xdr:to>
      <xdr:col>20</xdr:col>
      <xdr:colOff>9525</xdr:colOff>
      <xdr:row>76</xdr:row>
      <xdr:rowOff>115308</xdr:rowOff>
    </xdr:to>
    <xdr:sp macro="" textlink="">
      <xdr:nvSpPr>
        <xdr:cNvPr id="607" name="フローチャート : 判断 606"/>
        <xdr:cNvSpPr/>
      </xdr:nvSpPr>
      <xdr:spPr>
        <a:xfrm>
          <a:off x="13652500" y="13043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106435</xdr:rowOff>
    </xdr:from>
    <xdr:ext cx="534377" cy="259045"/>
    <xdr:sp macro="" textlink="">
      <xdr:nvSpPr>
        <xdr:cNvPr id="608" name="テキスト ボックス 607"/>
        <xdr:cNvSpPr txBox="1"/>
      </xdr:nvSpPr>
      <xdr:spPr>
        <a:xfrm>
          <a:off x="13436111" y="13136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33,605</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161889</xdr:rowOff>
    </xdr:from>
    <xdr:to>
      <xdr:col>18</xdr:col>
      <xdr:colOff>492125</xdr:colOff>
      <xdr:row>76</xdr:row>
      <xdr:rowOff>92039</xdr:rowOff>
    </xdr:to>
    <xdr:sp macro="" textlink="">
      <xdr:nvSpPr>
        <xdr:cNvPr id="609" name="フローチャート : 判断 608"/>
        <xdr:cNvSpPr/>
      </xdr:nvSpPr>
      <xdr:spPr>
        <a:xfrm>
          <a:off x="12763500" y="1302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83166</xdr:rowOff>
    </xdr:from>
    <xdr:ext cx="534377" cy="259045"/>
    <xdr:sp macro="" textlink="">
      <xdr:nvSpPr>
        <xdr:cNvPr id="610" name="テキスト ボックス 609"/>
        <xdr:cNvSpPr txBox="1"/>
      </xdr:nvSpPr>
      <xdr:spPr>
        <a:xfrm>
          <a:off x="12547111" y="13113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35,030</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1" name="テキスト ボックス 61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2" name="テキスト ボックス 61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3" name="テキスト ボックス 61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4" name="テキスト ボックス 61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5" name="テキスト ボックス 61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71</xdr:row>
      <xdr:rowOff>65338</xdr:rowOff>
    </xdr:from>
    <xdr:to>
      <xdr:col>23</xdr:col>
      <xdr:colOff>568325</xdr:colOff>
      <xdr:row>71</xdr:row>
      <xdr:rowOff>166938</xdr:rowOff>
    </xdr:to>
    <xdr:sp macro="" textlink="">
      <xdr:nvSpPr>
        <xdr:cNvPr id="616" name="円/楕円 615"/>
        <xdr:cNvSpPr/>
      </xdr:nvSpPr>
      <xdr:spPr>
        <a:xfrm>
          <a:off x="16268700" y="122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71</xdr:row>
      <xdr:rowOff>18365</xdr:rowOff>
    </xdr:from>
    <xdr:ext cx="534377" cy="259045"/>
    <xdr:sp macro="" textlink="">
      <xdr:nvSpPr>
        <xdr:cNvPr id="617" name="公債費該当値テキスト"/>
        <xdr:cNvSpPr txBox="1"/>
      </xdr:nvSpPr>
      <xdr:spPr>
        <a:xfrm>
          <a:off x="16370300" y="1219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82,943</a:t>
          </a:r>
          <a:endParaRPr kumimoji="1" lang="ja-JP" altLang="en-US" sz="1000" b="1">
            <a:solidFill>
              <a:srgbClr val="FF0000"/>
            </a:solidFill>
            <a:latin typeface="ＭＳ Ｐゴシック"/>
          </a:endParaRPr>
        </a:p>
      </xdr:txBody>
    </xdr:sp>
    <xdr:clientData/>
  </xdr:oneCellAnchor>
  <xdr:twoCellAnchor>
    <xdr:from>
      <xdr:col>22</xdr:col>
      <xdr:colOff>314325</xdr:colOff>
      <xdr:row>70</xdr:row>
      <xdr:rowOff>170331</xdr:rowOff>
    </xdr:from>
    <xdr:to>
      <xdr:col>22</xdr:col>
      <xdr:colOff>415925</xdr:colOff>
      <xdr:row>71</xdr:row>
      <xdr:rowOff>100481</xdr:rowOff>
    </xdr:to>
    <xdr:sp macro="" textlink="">
      <xdr:nvSpPr>
        <xdr:cNvPr id="618" name="円/楕円 617"/>
        <xdr:cNvSpPr/>
      </xdr:nvSpPr>
      <xdr:spPr>
        <a:xfrm>
          <a:off x="15430500" y="1217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69</xdr:row>
      <xdr:rowOff>117008</xdr:rowOff>
    </xdr:from>
    <xdr:ext cx="534377" cy="259045"/>
    <xdr:sp macro="" textlink="">
      <xdr:nvSpPr>
        <xdr:cNvPr id="619" name="テキスト ボックス 618"/>
        <xdr:cNvSpPr txBox="1"/>
      </xdr:nvSpPr>
      <xdr:spPr>
        <a:xfrm>
          <a:off x="15214111" y="11947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87,013</a:t>
          </a:r>
          <a:endParaRPr kumimoji="1" lang="ja-JP" altLang="en-US" sz="1000" b="1">
            <a:solidFill>
              <a:srgbClr val="FF0000"/>
            </a:solidFill>
            <a:latin typeface="ＭＳ Ｐゴシック"/>
          </a:endParaRPr>
        </a:p>
      </xdr:txBody>
    </xdr:sp>
    <xdr:clientData/>
  </xdr:oneCellAnchor>
  <xdr:twoCellAnchor>
    <xdr:from>
      <xdr:col>21</xdr:col>
      <xdr:colOff>111125</xdr:colOff>
      <xdr:row>70</xdr:row>
      <xdr:rowOff>167359</xdr:rowOff>
    </xdr:from>
    <xdr:to>
      <xdr:col>21</xdr:col>
      <xdr:colOff>212725</xdr:colOff>
      <xdr:row>71</xdr:row>
      <xdr:rowOff>97509</xdr:rowOff>
    </xdr:to>
    <xdr:sp macro="" textlink="">
      <xdr:nvSpPr>
        <xdr:cNvPr id="620" name="円/楕円 619"/>
        <xdr:cNvSpPr/>
      </xdr:nvSpPr>
      <xdr:spPr>
        <a:xfrm>
          <a:off x="14541500" y="12168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69</xdr:row>
      <xdr:rowOff>114036</xdr:rowOff>
    </xdr:from>
    <xdr:ext cx="534377" cy="259045"/>
    <xdr:sp macro="" textlink="">
      <xdr:nvSpPr>
        <xdr:cNvPr id="621" name="テキスト ボックス 620"/>
        <xdr:cNvSpPr txBox="1"/>
      </xdr:nvSpPr>
      <xdr:spPr>
        <a:xfrm>
          <a:off x="14325111" y="1194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87,195</a:t>
          </a:r>
          <a:endParaRPr kumimoji="1" lang="ja-JP" altLang="en-US" sz="1000" b="1">
            <a:solidFill>
              <a:srgbClr val="FF0000"/>
            </a:solidFill>
            <a:latin typeface="ＭＳ Ｐゴシック"/>
          </a:endParaRPr>
        </a:p>
      </xdr:txBody>
    </xdr:sp>
    <xdr:clientData/>
  </xdr:oneCellAnchor>
  <xdr:twoCellAnchor>
    <xdr:from>
      <xdr:col>19</xdr:col>
      <xdr:colOff>593725</xdr:colOff>
      <xdr:row>70</xdr:row>
      <xdr:rowOff>118145</xdr:rowOff>
    </xdr:from>
    <xdr:to>
      <xdr:col>20</xdr:col>
      <xdr:colOff>9525</xdr:colOff>
      <xdr:row>71</xdr:row>
      <xdr:rowOff>48295</xdr:rowOff>
    </xdr:to>
    <xdr:sp macro="" textlink="">
      <xdr:nvSpPr>
        <xdr:cNvPr id="622" name="円/楕円 621"/>
        <xdr:cNvSpPr/>
      </xdr:nvSpPr>
      <xdr:spPr>
        <a:xfrm>
          <a:off x="13652500" y="1211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69</xdr:row>
      <xdr:rowOff>64822</xdr:rowOff>
    </xdr:from>
    <xdr:ext cx="534377" cy="259045"/>
    <xdr:sp macro="" textlink="">
      <xdr:nvSpPr>
        <xdr:cNvPr id="623" name="テキスト ボックス 622"/>
        <xdr:cNvSpPr txBox="1"/>
      </xdr:nvSpPr>
      <xdr:spPr>
        <a:xfrm>
          <a:off x="13436111" y="1189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90,209</a:t>
          </a:r>
          <a:endParaRPr kumimoji="1" lang="ja-JP" altLang="en-US" sz="1000" b="1">
            <a:solidFill>
              <a:srgbClr val="FF0000"/>
            </a:solidFill>
            <a:latin typeface="ＭＳ Ｐゴシック"/>
          </a:endParaRPr>
        </a:p>
      </xdr:txBody>
    </xdr:sp>
    <xdr:clientData/>
  </xdr:oneCellAnchor>
  <xdr:twoCellAnchor>
    <xdr:from>
      <xdr:col>18</xdr:col>
      <xdr:colOff>390525</xdr:colOff>
      <xdr:row>70</xdr:row>
      <xdr:rowOff>49417</xdr:rowOff>
    </xdr:from>
    <xdr:to>
      <xdr:col>18</xdr:col>
      <xdr:colOff>492125</xdr:colOff>
      <xdr:row>70</xdr:row>
      <xdr:rowOff>151017</xdr:rowOff>
    </xdr:to>
    <xdr:sp macro="" textlink="">
      <xdr:nvSpPr>
        <xdr:cNvPr id="624" name="円/楕円 623"/>
        <xdr:cNvSpPr/>
      </xdr:nvSpPr>
      <xdr:spPr>
        <a:xfrm>
          <a:off x="12763500" y="1205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68</xdr:row>
      <xdr:rowOff>167544</xdr:rowOff>
    </xdr:from>
    <xdr:ext cx="534377" cy="259045"/>
    <xdr:sp macro="" textlink="">
      <xdr:nvSpPr>
        <xdr:cNvPr id="625" name="テキスト ボックス 624"/>
        <xdr:cNvSpPr txBox="1"/>
      </xdr:nvSpPr>
      <xdr:spPr>
        <a:xfrm>
          <a:off x="12547111" y="1182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6" name="正方形/長方形 62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7" name="正方形/長方形 62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8" name="正方形/長方形 62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9" name="正方形/長方形 62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0" name="正方形/長方形 62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1" name="正方形/長方形 63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2" name="正方形/長方形 63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16,748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3" name="正方形/長方形 63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4" name="テキスト ボックス 63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5" name="直線コネクタ 63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36" name="直線コネクタ 63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37" name="テキスト ボックス 63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38" name="直線コネクタ 63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39" name="テキスト ボックス 63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40" name="直線コネクタ 63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41" name="テキスト ボックス 64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42" name="直線コネクタ 64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43" name="テキスト ボックス 64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44" name="直線コネクタ 64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45" name="テキスト ボックス 644"/>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46" name="直線コネクタ 64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38298</xdr:rowOff>
    </xdr:from>
    <xdr:ext cx="531299" cy="259045"/>
    <xdr:sp macro="" textlink="">
      <xdr:nvSpPr>
        <xdr:cNvPr id="647" name="テキスト ボックス 646"/>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8" name="直線コネクタ 64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87</xdr:row>
      <xdr:rowOff>54627</xdr:rowOff>
    </xdr:from>
    <xdr:ext cx="531299" cy="259045"/>
    <xdr:sp macro="" textlink="">
      <xdr:nvSpPr>
        <xdr:cNvPr id="649" name="テキスト ボックス 64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55575</xdr:rowOff>
    </xdr:from>
    <xdr:to>
      <xdr:col>23</xdr:col>
      <xdr:colOff>516889</xdr:colOff>
      <xdr:row>99</xdr:row>
      <xdr:rowOff>96038</xdr:rowOff>
    </xdr:to>
    <xdr:cxnSp macro="">
      <xdr:nvCxnSpPr>
        <xdr:cNvPr id="651" name="直線コネクタ 650"/>
        <xdr:cNvCxnSpPr/>
      </xdr:nvCxnSpPr>
      <xdr:spPr>
        <a:xfrm flipV="1">
          <a:off x="16317595" y="15657525"/>
          <a:ext cx="1269" cy="1412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99865</xdr:rowOff>
    </xdr:from>
    <xdr:ext cx="313932" cy="259045"/>
    <xdr:sp macro="" textlink="">
      <xdr:nvSpPr>
        <xdr:cNvPr id="652" name="積立金最小値テキスト"/>
        <xdr:cNvSpPr txBox="1"/>
      </xdr:nvSpPr>
      <xdr:spPr>
        <a:xfrm>
          <a:off x="16370300" y="170734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23</xdr:col>
      <xdr:colOff>428625</xdr:colOff>
      <xdr:row>99</xdr:row>
      <xdr:rowOff>96038</xdr:rowOff>
    </xdr:from>
    <xdr:to>
      <xdr:col>23</xdr:col>
      <xdr:colOff>606425</xdr:colOff>
      <xdr:row>99</xdr:row>
      <xdr:rowOff>96038</xdr:rowOff>
    </xdr:to>
    <xdr:cxnSp macro="">
      <xdr:nvCxnSpPr>
        <xdr:cNvPr id="653" name="直線コネクタ 652"/>
        <xdr:cNvCxnSpPr/>
      </xdr:nvCxnSpPr>
      <xdr:spPr>
        <a:xfrm>
          <a:off x="16230600" y="170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2252</xdr:rowOff>
    </xdr:from>
    <xdr:ext cx="534377" cy="259045"/>
    <xdr:sp macro="" textlink="">
      <xdr:nvSpPr>
        <xdr:cNvPr id="654" name="積立金最大値テキスト"/>
        <xdr:cNvSpPr txBox="1"/>
      </xdr:nvSpPr>
      <xdr:spPr>
        <a:xfrm>
          <a:off x="16370300" y="154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43,326</a:t>
          </a:r>
          <a:endParaRPr kumimoji="1" lang="ja-JP" altLang="en-US" sz="1000" b="1">
            <a:latin typeface="ＭＳ Ｐゴシック"/>
          </a:endParaRPr>
        </a:p>
      </xdr:txBody>
    </xdr:sp>
    <xdr:clientData/>
  </xdr:oneCellAnchor>
  <xdr:twoCellAnchor>
    <xdr:from>
      <xdr:col>23</xdr:col>
      <xdr:colOff>428625</xdr:colOff>
      <xdr:row>91</xdr:row>
      <xdr:rowOff>55575</xdr:rowOff>
    </xdr:from>
    <xdr:to>
      <xdr:col>23</xdr:col>
      <xdr:colOff>606425</xdr:colOff>
      <xdr:row>91</xdr:row>
      <xdr:rowOff>55575</xdr:rowOff>
    </xdr:to>
    <xdr:cxnSp macro="">
      <xdr:nvCxnSpPr>
        <xdr:cNvPr id="655" name="直線コネクタ 654"/>
        <xdr:cNvCxnSpPr/>
      </xdr:nvCxnSpPr>
      <xdr:spPr>
        <a:xfrm>
          <a:off x="16230600" y="15657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144142</xdr:rowOff>
    </xdr:from>
    <xdr:to>
      <xdr:col>23</xdr:col>
      <xdr:colOff>517525</xdr:colOff>
      <xdr:row>98</xdr:row>
      <xdr:rowOff>98780</xdr:rowOff>
    </xdr:to>
    <xdr:cxnSp macro="">
      <xdr:nvCxnSpPr>
        <xdr:cNvPr id="656" name="直線コネクタ 655"/>
        <xdr:cNvCxnSpPr/>
      </xdr:nvCxnSpPr>
      <xdr:spPr>
        <a:xfrm flipV="1">
          <a:off x="15481300" y="16774792"/>
          <a:ext cx="838200" cy="12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42804</xdr:rowOff>
    </xdr:from>
    <xdr:ext cx="534377" cy="259045"/>
    <xdr:sp macro="" textlink="">
      <xdr:nvSpPr>
        <xdr:cNvPr id="657" name="積立金平均値テキスト"/>
        <xdr:cNvSpPr txBox="1"/>
      </xdr:nvSpPr>
      <xdr:spPr>
        <a:xfrm>
          <a:off x="16370300" y="16502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11,362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19927</xdr:rowOff>
    </xdr:from>
    <xdr:to>
      <xdr:col>23</xdr:col>
      <xdr:colOff>568325</xdr:colOff>
      <xdr:row>97</xdr:row>
      <xdr:rowOff>121527</xdr:rowOff>
    </xdr:to>
    <xdr:sp macro="" textlink="">
      <xdr:nvSpPr>
        <xdr:cNvPr id="658" name="フローチャート : 判断 657"/>
        <xdr:cNvSpPr/>
      </xdr:nvSpPr>
      <xdr:spPr>
        <a:xfrm>
          <a:off x="16268700" y="1665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169515</xdr:rowOff>
    </xdr:from>
    <xdr:to>
      <xdr:col>22</xdr:col>
      <xdr:colOff>365125</xdr:colOff>
      <xdr:row>98</xdr:row>
      <xdr:rowOff>98780</xdr:rowOff>
    </xdr:to>
    <xdr:cxnSp macro="">
      <xdr:nvCxnSpPr>
        <xdr:cNvPr id="659" name="直線コネクタ 658"/>
        <xdr:cNvCxnSpPr/>
      </xdr:nvCxnSpPr>
      <xdr:spPr>
        <a:xfrm>
          <a:off x="14592300" y="16800165"/>
          <a:ext cx="889000" cy="10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103825</xdr:rowOff>
    </xdr:from>
    <xdr:to>
      <xdr:col>22</xdr:col>
      <xdr:colOff>415925</xdr:colOff>
      <xdr:row>98</xdr:row>
      <xdr:rowOff>33975</xdr:rowOff>
    </xdr:to>
    <xdr:sp macro="" textlink="">
      <xdr:nvSpPr>
        <xdr:cNvPr id="660" name="フローチャート : 判断 659"/>
        <xdr:cNvSpPr/>
      </xdr:nvSpPr>
      <xdr:spPr>
        <a:xfrm>
          <a:off x="15430500" y="1673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96</xdr:row>
      <xdr:rowOff>50502</xdr:rowOff>
    </xdr:from>
    <xdr:ext cx="469744" cy="259045"/>
    <xdr:sp macro="" textlink="">
      <xdr:nvSpPr>
        <xdr:cNvPr id="661" name="テキスト ボックス 660"/>
        <xdr:cNvSpPr txBox="1"/>
      </xdr:nvSpPr>
      <xdr:spPr>
        <a:xfrm>
          <a:off x="15246427" y="16509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8,793</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169515</xdr:rowOff>
    </xdr:from>
    <xdr:to>
      <xdr:col>21</xdr:col>
      <xdr:colOff>161925</xdr:colOff>
      <xdr:row>98</xdr:row>
      <xdr:rowOff>155800</xdr:rowOff>
    </xdr:to>
    <xdr:cxnSp macro="">
      <xdr:nvCxnSpPr>
        <xdr:cNvPr id="662" name="直線コネクタ 661"/>
        <xdr:cNvCxnSpPr/>
      </xdr:nvCxnSpPr>
      <xdr:spPr>
        <a:xfrm flipV="1">
          <a:off x="13703300" y="16800165"/>
          <a:ext cx="889000" cy="157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54806</xdr:rowOff>
    </xdr:from>
    <xdr:to>
      <xdr:col>21</xdr:col>
      <xdr:colOff>212725</xdr:colOff>
      <xdr:row>96</xdr:row>
      <xdr:rowOff>156406</xdr:rowOff>
    </xdr:to>
    <xdr:sp macro="" textlink="">
      <xdr:nvSpPr>
        <xdr:cNvPr id="663" name="フローチャート : 判断 662"/>
        <xdr:cNvSpPr/>
      </xdr:nvSpPr>
      <xdr:spPr>
        <a:xfrm>
          <a:off x="14541500" y="16514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1483</xdr:rowOff>
    </xdr:from>
    <xdr:ext cx="534377" cy="259045"/>
    <xdr:sp macro="" textlink="">
      <xdr:nvSpPr>
        <xdr:cNvPr id="664" name="テキスト ボックス 663"/>
        <xdr:cNvSpPr txBox="1"/>
      </xdr:nvSpPr>
      <xdr:spPr>
        <a:xfrm>
          <a:off x="14325111" y="16289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30854</xdr:rowOff>
    </xdr:from>
    <xdr:to>
      <xdr:col>19</xdr:col>
      <xdr:colOff>644525</xdr:colOff>
      <xdr:row>98</xdr:row>
      <xdr:rowOff>155800</xdr:rowOff>
    </xdr:to>
    <xdr:cxnSp macro="">
      <xdr:nvCxnSpPr>
        <xdr:cNvPr id="665" name="直線コネクタ 664"/>
        <xdr:cNvCxnSpPr/>
      </xdr:nvCxnSpPr>
      <xdr:spPr>
        <a:xfrm>
          <a:off x="12814300" y="16490054"/>
          <a:ext cx="889000" cy="467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25284</xdr:rowOff>
    </xdr:from>
    <xdr:to>
      <xdr:col>20</xdr:col>
      <xdr:colOff>9525</xdr:colOff>
      <xdr:row>95</xdr:row>
      <xdr:rowOff>126884</xdr:rowOff>
    </xdr:to>
    <xdr:sp macro="" textlink="">
      <xdr:nvSpPr>
        <xdr:cNvPr id="666" name="フローチャート : 判断 665"/>
        <xdr:cNvSpPr/>
      </xdr:nvSpPr>
      <xdr:spPr>
        <a:xfrm>
          <a:off x="13652500" y="1631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143411</xdr:rowOff>
    </xdr:from>
    <xdr:ext cx="534377" cy="259045"/>
    <xdr:sp macro="" textlink="">
      <xdr:nvSpPr>
        <xdr:cNvPr id="667" name="テキスト ボックス 666"/>
        <xdr:cNvSpPr txBox="1"/>
      </xdr:nvSpPr>
      <xdr:spPr>
        <a:xfrm>
          <a:off x="13436111" y="16088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21,698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103073</xdr:rowOff>
    </xdr:from>
    <xdr:to>
      <xdr:col>18</xdr:col>
      <xdr:colOff>492125</xdr:colOff>
      <xdr:row>98</xdr:row>
      <xdr:rowOff>33223</xdr:rowOff>
    </xdr:to>
    <xdr:sp macro="" textlink="">
      <xdr:nvSpPr>
        <xdr:cNvPr id="668" name="フローチャート : 判断 667"/>
        <xdr:cNvSpPr/>
      </xdr:nvSpPr>
      <xdr:spPr>
        <a:xfrm>
          <a:off x="12763500" y="1673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24350</xdr:rowOff>
    </xdr:from>
    <xdr:ext cx="469744" cy="259045"/>
    <xdr:sp macro="" textlink="">
      <xdr:nvSpPr>
        <xdr:cNvPr id="669" name="テキスト ボックス 668"/>
        <xdr:cNvSpPr txBox="1"/>
      </xdr:nvSpPr>
      <xdr:spPr>
        <a:xfrm>
          <a:off x="12579427" y="16826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8,816</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0" name="テキスト ボックス 66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1" name="テキスト ボックス 67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2" name="テキスト ボックス 67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3" name="テキスト ボックス 67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4" name="テキスト ボックス 67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93342</xdr:rowOff>
    </xdr:from>
    <xdr:to>
      <xdr:col>23</xdr:col>
      <xdr:colOff>568325</xdr:colOff>
      <xdr:row>98</xdr:row>
      <xdr:rowOff>23492</xdr:rowOff>
    </xdr:to>
    <xdr:sp macro="" textlink="">
      <xdr:nvSpPr>
        <xdr:cNvPr id="675" name="円/楕円 674"/>
        <xdr:cNvSpPr/>
      </xdr:nvSpPr>
      <xdr:spPr>
        <a:xfrm>
          <a:off x="16268700" y="16723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71769</xdr:rowOff>
    </xdr:from>
    <xdr:ext cx="469744" cy="259045"/>
    <xdr:sp macro="" textlink="">
      <xdr:nvSpPr>
        <xdr:cNvPr id="676" name="積立金該当値テキスト"/>
        <xdr:cNvSpPr txBox="1"/>
      </xdr:nvSpPr>
      <xdr:spPr>
        <a:xfrm>
          <a:off x="16370300" y="16702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9,114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47980</xdr:rowOff>
    </xdr:from>
    <xdr:to>
      <xdr:col>22</xdr:col>
      <xdr:colOff>415925</xdr:colOff>
      <xdr:row>98</xdr:row>
      <xdr:rowOff>149580</xdr:rowOff>
    </xdr:to>
    <xdr:sp macro="" textlink="">
      <xdr:nvSpPr>
        <xdr:cNvPr id="677" name="円/楕円 676"/>
        <xdr:cNvSpPr/>
      </xdr:nvSpPr>
      <xdr:spPr>
        <a:xfrm>
          <a:off x="15430500" y="1685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98</xdr:row>
      <xdr:rowOff>140707</xdr:rowOff>
    </xdr:from>
    <xdr:ext cx="469744" cy="259045"/>
    <xdr:sp macro="" textlink="">
      <xdr:nvSpPr>
        <xdr:cNvPr id="678" name="テキスト ボックス 677"/>
        <xdr:cNvSpPr txBox="1"/>
      </xdr:nvSpPr>
      <xdr:spPr>
        <a:xfrm>
          <a:off x="15246427" y="1694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5,253</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118715</xdr:rowOff>
    </xdr:from>
    <xdr:to>
      <xdr:col>21</xdr:col>
      <xdr:colOff>212725</xdr:colOff>
      <xdr:row>98</xdr:row>
      <xdr:rowOff>48865</xdr:rowOff>
    </xdr:to>
    <xdr:sp macro="" textlink="">
      <xdr:nvSpPr>
        <xdr:cNvPr id="679" name="円/楕円 678"/>
        <xdr:cNvSpPr/>
      </xdr:nvSpPr>
      <xdr:spPr>
        <a:xfrm>
          <a:off x="14541500" y="16749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39992</xdr:rowOff>
    </xdr:from>
    <xdr:ext cx="469744" cy="259045"/>
    <xdr:sp macro="" textlink="">
      <xdr:nvSpPr>
        <xdr:cNvPr id="680" name="テキスト ボックス 679"/>
        <xdr:cNvSpPr txBox="1"/>
      </xdr:nvSpPr>
      <xdr:spPr>
        <a:xfrm>
          <a:off x="14357427" y="168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105000</xdr:rowOff>
    </xdr:from>
    <xdr:to>
      <xdr:col>20</xdr:col>
      <xdr:colOff>9525</xdr:colOff>
      <xdr:row>99</xdr:row>
      <xdr:rowOff>35150</xdr:rowOff>
    </xdr:to>
    <xdr:sp macro="" textlink="">
      <xdr:nvSpPr>
        <xdr:cNvPr id="681" name="円/楕円 680"/>
        <xdr:cNvSpPr/>
      </xdr:nvSpPr>
      <xdr:spPr>
        <a:xfrm>
          <a:off x="13652500" y="169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26277</xdr:rowOff>
    </xdr:from>
    <xdr:ext cx="469744" cy="259045"/>
    <xdr:sp macro="" textlink="">
      <xdr:nvSpPr>
        <xdr:cNvPr id="682" name="テキスト ボックス 681"/>
        <xdr:cNvSpPr txBox="1"/>
      </xdr:nvSpPr>
      <xdr:spPr>
        <a:xfrm>
          <a:off x="13468427" y="16999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3,507</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151504</xdr:rowOff>
    </xdr:from>
    <xdr:to>
      <xdr:col>18</xdr:col>
      <xdr:colOff>492125</xdr:colOff>
      <xdr:row>96</xdr:row>
      <xdr:rowOff>81654</xdr:rowOff>
    </xdr:to>
    <xdr:sp macro="" textlink="">
      <xdr:nvSpPr>
        <xdr:cNvPr id="683" name="円/楕円 682"/>
        <xdr:cNvSpPr/>
      </xdr:nvSpPr>
      <xdr:spPr>
        <a:xfrm>
          <a:off x="12763500" y="1643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98181</xdr:rowOff>
    </xdr:from>
    <xdr:ext cx="534377" cy="259045"/>
    <xdr:sp macro="" textlink="">
      <xdr:nvSpPr>
        <xdr:cNvPr id="684" name="テキスト ボックス 683"/>
        <xdr:cNvSpPr txBox="1"/>
      </xdr:nvSpPr>
      <xdr:spPr>
        <a:xfrm>
          <a:off x="12547111" y="1621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17,833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5" name="正方形/長方形 68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6" name="正方形/長方形 68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7" name="正方形/長方形 68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8" name="正方形/長方形 68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9" name="正方形/長方形 68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0" name="正方形/長方形 68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1" name="正方形/長方形 69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2" name="正方形/長方形 69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3" name="テキスト ボックス 69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4" name="直線コネクタ 69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5" name="直線コネクタ 694"/>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6" name="テキスト ボックス 695"/>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697" name="直線コネクタ 696"/>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698" name="テキスト ボックス 697"/>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699" name="直線コネクタ 698"/>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0" name="テキスト ボックス 699"/>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1" name="直線コネクタ 700"/>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2" name="テキスト ボックス 701"/>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3" name="直線コネクタ 702"/>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04" name="テキスト ボックス 703"/>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5" name="直線コネクタ 704"/>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06" name="テキスト ボックス 705"/>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43035</xdr:rowOff>
    </xdr:from>
    <xdr:to>
      <xdr:col>32</xdr:col>
      <xdr:colOff>186689</xdr:colOff>
      <xdr:row>39</xdr:row>
      <xdr:rowOff>98878</xdr:rowOff>
    </xdr:to>
    <xdr:cxnSp macro="">
      <xdr:nvCxnSpPr>
        <xdr:cNvPr id="710" name="直線コネクタ 709"/>
        <xdr:cNvCxnSpPr/>
      </xdr:nvCxnSpPr>
      <xdr:spPr>
        <a:xfrm flipV="1">
          <a:off x="22159595" y="5186535"/>
          <a:ext cx="1269" cy="1598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1"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2" name="直線コネクタ 711"/>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161162</xdr:rowOff>
    </xdr:from>
    <xdr:ext cx="469744" cy="259045"/>
    <xdr:sp macro="" textlink="">
      <xdr:nvSpPr>
        <xdr:cNvPr id="713" name="投資及び出資金最大値テキスト"/>
        <xdr:cNvSpPr txBox="1"/>
      </xdr:nvSpPr>
      <xdr:spPr>
        <a:xfrm>
          <a:off x="22212300" y="4961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4,896</a:t>
          </a:r>
          <a:endParaRPr kumimoji="1" lang="ja-JP" altLang="en-US" sz="1000" b="1">
            <a:latin typeface="ＭＳ Ｐゴシック"/>
          </a:endParaRPr>
        </a:p>
      </xdr:txBody>
    </xdr:sp>
    <xdr:clientData/>
  </xdr:oneCellAnchor>
  <xdr:twoCellAnchor>
    <xdr:from>
      <xdr:col>32</xdr:col>
      <xdr:colOff>98425</xdr:colOff>
      <xdr:row>30</xdr:row>
      <xdr:rowOff>43035</xdr:rowOff>
    </xdr:from>
    <xdr:to>
      <xdr:col>32</xdr:col>
      <xdr:colOff>276225</xdr:colOff>
      <xdr:row>30</xdr:row>
      <xdr:rowOff>43035</xdr:rowOff>
    </xdr:to>
    <xdr:cxnSp macro="">
      <xdr:nvCxnSpPr>
        <xdr:cNvPr id="714" name="直線コネクタ 713"/>
        <xdr:cNvCxnSpPr/>
      </xdr:nvCxnSpPr>
      <xdr:spPr>
        <a:xfrm>
          <a:off x="22072600" y="51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67528</xdr:rowOff>
    </xdr:from>
    <xdr:to>
      <xdr:col>32</xdr:col>
      <xdr:colOff>187325</xdr:colOff>
      <xdr:row>39</xdr:row>
      <xdr:rowOff>71447</xdr:rowOff>
    </xdr:to>
    <xdr:cxnSp macro="">
      <xdr:nvCxnSpPr>
        <xdr:cNvPr id="715" name="直線コネクタ 714"/>
        <xdr:cNvCxnSpPr/>
      </xdr:nvCxnSpPr>
      <xdr:spPr>
        <a:xfrm flipV="1">
          <a:off x="21323300" y="6754078"/>
          <a:ext cx="8382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15112</xdr:rowOff>
    </xdr:from>
    <xdr:ext cx="378565" cy="259045"/>
    <xdr:sp macro="" textlink="">
      <xdr:nvSpPr>
        <xdr:cNvPr id="716" name="投資及び出資金平均値テキスト"/>
        <xdr:cNvSpPr txBox="1"/>
      </xdr:nvSpPr>
      <xdr:spPr>
        <a:xfrm>
          <a:off x="22212300" y="635876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163685</xdr:rowOff>
    </xdr:from>
    <xdr:to>
      <xdr:col>32</xdr:col>
      <xdr:colOff>238125</xdr:colOff>
      <xdr:row>38</xdr:row>
      <xdr:rowOff>93835</xdr:rowOff>
    </xdr:to>
    <xdr:sp macro="" textlink="">
      <xdr:nvSpPr>
        <xdr:cNvPr id="717" name="フローチャート : 判断 716"/>
        <xdr:cNvSpPr/>
      </xdr:nvSpPr>
      <xdr:spPr>
        <a:xfrm>
          <a:off x="22110700" y="650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138067</xdr:rowOff>
    </xdr:from>
    <xdr:to>
      <xdr:col>31</xdr:col>
      <xdr:colOff>34925</xdr:colOff>
      <xdr:row>39</xdr:row>
      <xdr:rowOff>71447</xdr:rowOff>
    </xdr:to>
    <xdr:cxnSp macro="">
      <xdr:nvCxnSpPr>
        <xdr:cNvPr id="718" name="直線コネクタ 717"/>
        <xdr:cNvCxnSpPr/>
      </xdr:nvCxnSpPr>
      <xdr:spPr>
        <a:xfrm>
          <a:off x="20434300" y="6653167"/>
          <a:ext cx="889000" cy="10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38281</xdr:rowOff>
    </xdr:from>
    <xdr:to>
      <xdr:col>31</xdr:col>
      <xdr:colOff>85725</xdr:colOff>
      <xdr:row>38</xdr:row>
      <xdr:rowOff>139881</xdr:rowOff>
    </xdr:to>
    <xdr:sp macro="" textlink="">
      <xdr:nvSpPr>
        <xdr:cNvPr id="719" name="フローチャート : 判断 718"/>
        <xdr:cNvSpPr/>
      </xdr:nvSpPr>
      <xdr:spPr>
        <a:xfrm>
          <a:off x="21272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156408</xdr:rowOff>
    </xdr:from>
    <xdr:ext cx="378565" cy="259045"/>
    <xdr:sp macro="" textlink="">
      <xdr:nvSpPr>
        <xdr:cNvPr id="720" name="テキスト ボックス 719"/>
        <xdr:cNvSpPr txBox="1"/>
      </xdr:nvSpPr>
      <xdr:spPr>
        <a:xfrm>
          <a:off x="21134017" y="63286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137414</xdr:rowOff>
    </xdr:from>
    <xdr:to>
      <xdr:col>29</xdr:col>
      <xdr:colOff>517525</xdr:colOff>
      <xdr:row>38</xdr:row>
      <xdr:rowOff>138067</xdr:rowOff>
    </xdr:to>
    <xdr:cxnSp macro="">
      <xdr:nvCxnSpPr>
        <xdr:cNvPr id="721" name="直線コネクタ 720"/>
        <xdr:cNvCxnSpPr/>
      </xdr:nvCxnSpPr>
      <xdr:spPr>
        <a:xfrm>
          <a:off x="19545300" y="665251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40567</xdr:rowOff>
    </xdr:from>
    <xdr:to>
      <xdr:col>29</xdr:col>
      <xdr:colOff>568325</xdr:colOff>
      <xdr:row>38</xdr:row>
      <xdr:rowOff>142167</xdr:rowOff>
    </xdr:to>
    <xdr:sp macro="" textlink="">
      <xdr:nvSpPr>
        <xdr:cNvPr id="722" name="フローチャート : 判断 721"/>
        <xdr:cNvSpPr/>
      </xdr:nvSpPr>
      <xdr:spPr>
        <a:xfrm>
          <a:off x="20383500" y="6555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158694</xdr:rowOff>
    </xdr:from>
    <xdr:ext cx="378565" cy="259045"/>
    <xdr:sp macro="" textlink="">
      <xdr:nvSpPr>
        <xdr:cNvPr id="723" name="テキスト ボックス 722"/>
        <xdr:cNvSpPr txBox="1"/>
      </xdr:nvSpPr>
      <xdr:spPr>
        <a:xfrm>
          <a:off x="20245017" y="6330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twoCellAnchor>
    <xdr:from>
      <xdr:col>27</xdr:col>
      <xdr:colOff>111125</xdr:colOff>
      <xdr:row>36</xdr:row>
      <xdr:rowOff>55445</xdr:rowOff>
    </xdr:from>
    <xdr:to>
      <xdr:col>28</xdr:col>
      <xdr:colOff>314325</xdr:colOff>
      <xdr:row>38</xdr:row>
      <xdr:rowOff>137414</xdr:rowOff>
    </xdr:to>
    <xdr:cxnSp macro="">
      <xdr:nvCxnSpPr>
        <xdr:cNvPr id="724" name="直線コネクタ 723"/>
        <xdr:cNvCxnSpPr/>
      </xdr:nvCxnSpPr>
      <xdr:spPr>
        <a:xfrm>
          <a:off x="18656300" y="6227645"/>
          <a:ext cx="889000" cy="424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38608</xdr:rowOff>
    </xdr:from>
    <xdr:to>
      <xdr:col>28</xdr:col>
      <xdr:colOff>365125</xdr:colOff>
      <xdr:row>38</xdr:row>
      <xdr:rowOff>140208</xdr:rowOff>
    </xdr:to>
    <xdr:sp macro="" textlink="">
      <xdr:nvSpPr>
        <xdr:cNvPr id="725" name="フローチャート : 判断 724"/>
        <xdr:cNvSpPr/>
      </xdr:nvSpPr>
      <xdr:spPr>
        <a:xfrm>
          <a:off x="19494500" y="65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156735</xdr:rowOff>
    </xdr:from>
    <xdr:ext cx="378565" cy="259045"/>
    <xdr:sp macro="" textlink="">
      <xdr:nvSpPr>
        <xdr:cNvPr id="726" name="テキスト ボックス 725"/>
        <xdr:cNvSpPr txBox="1"/>
      </xdr:nvSpPr>
      <xdr:spPr>
        <a:xfrm>
          <a:off x="19356017" y="63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167604</xdr:rowOff>
    </xdr:from>
    <xdr:to>
      <xdr:col>27</xdr:col>
      <xdr:colOff>161925</xdr:colOff>
      <xdr:row>38</xdr:row>
      <xdr:rowOff>97754</xdr:rowOff>
    </xdr:to>
    <xdr:sp macro="" textlink="">
      <xdr:nvSpPr>
        <xdr:cNvPr id="727" name="フローチャート : 判断 726"/>
        <xdr:cNvSpPr/>
      </xdr:nvSpPr>
      <xdr:spPr>
        <a:xfrm>
          <a:off x="18605500" y="651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88881</xdr:rowOff>
    </xdr:from>
    <xdr:ext cx="378565" cy="259045"/>
    <xdr:sp macro="" textlink="">
      <xdr:nvSpPr>
        <xdr:cNvPr id="728" name="テキスト ボックス 727"/>
        <xdr:cNvSpPr txBox="1"/>
      </xdr:nvSpPr>
      <xdr:spPr>
        <a:xfrm>
          <a:off x="18467017" y="6603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16728</xdr:rowOff>
    </xdr:from>
    <xdr:to>
      <xdr:col>32</xdr:col>
      <xdr:colOff>238125</xdr:colOff>
      <xdr:row>39</xdr:row>
      <xdr:rowOff>118328</xdr:rowOff>
    </xdr:to>
    <xdr:sp macro="" textlink="">
      <xdr:nvSpPr>
        <xdr:cNvPr id="734" name="円/楕円 733"/>
        <xdr:cNvSpPr/>
      </xdr:nvSpPr>
      <xdr:spPr>
        <a:xfrm>
          <a:off x="22110700" y="670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103105</xdr:rowOff>
    </xdr:from>
    <xdr:ext cx="313932" cy="259045"/>
    <xdr:sp macro="" textlink="">
      <xdr:nvSpPr>
        <xdr:cNvPr id="735" name="投資及び出資金該当値テキスト"/>
        <xdr:cNvSpPr txBox="1"/>
      </xdr:nvSpPr>
      <xdr:spPr>
        <a:xfrm>
          <a:off x="22212300" y="6618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20647</xdr:rowOff>
    </xdr:from>
    <xdr:to>
      <xdr:col>31</xdr:col>
      <xdr:colOff>85725</xdr:colOff>
      <xdr:row>39</xdr:row>
      <xdr:rowOff>122247</xdr:rowOff>
    </xdr:to>
    <xdr:sp macro="" textlink="">
      <xdr:nvSpPr>
        <xdr:cNvPr id="736" name="円/楕円 735"/>
        <xdr:cNvSpPr/>
      </xdr:nvSpPr>
      <xdr:spPr>
        <a:xfrm>
          <a:off x="21272500" y="670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113374</xdr:rowOff>
    </xdr:from>
    <xdr:ext cx="313932" cy="259045"/>
    <xdr:sp macro="" textlink="">
      <xdr:nvSpPr>
        <xdr:cNvPr id="737" name="テキスト ボックス 736"/>
        <xdr:cNvSpPr txBox="1"/>
      </xdr:nvSpPr>
      <xdr:spPr>
        <a:xfrm>
          <a:off x="21166333" y="67999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87267</xdr:rowOff>
    </xdr:from>
    <xdr:to>
      <xdr:col>29</xdr:col>
      <xdr:colOff>568325</xdr:colOff>
      <xdr:row>39</xdr:row>
      <xdr:rowOff>17417</xdr:rowOff>
    </xdr:to>
    <xdr:sp macro="" textlink="">
      <xdr:nvSpPr>
        <xdr:cNvPr id="738" name="円/楕円 737"/>
        <xdr:cNvSpPr/>
      </xdr:nvSpPr>
      <xdr:spPr>
        <a:xfrm>
          <a:off x="20383500" y="660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8544</xdr:rowOff>
    </xdr:from>
    <xdr:ext cx="378565" cy="259045"/>
    <xdr:sp macro="" textlink="">
      <xdr:nvSpPr>
        <xdr:cNvPr id="739" name="テキスト ボックス 738"/>
        <xdr:cNvSpPr txBox="1"/>
      </xdr:nvSpPr>
      <xdr:spPr>
        <a:xfrm>
          <a:off x="20245017" y="669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86614</xdr:rowOff>
    </xdr:from>
    <xdr:to>
      <xdr:col>28</xdr:col>
      <xdr:colOff>365125</xdr:colOff>
      <xdr:row>39</xdr:row>
      <xdr:rowOff>16764</xdr:rowOff>
    </xdr:to>
    <xdr:sp macro="" textlink="">
      <xdr:nvSpPr>
        <xdr:cNvPr id="740" name="円/楕円 739"/>
        <xdr:cNvSpPr/>
      </xdr:nvSpPr>
      <xdr:spPr>
        <a:xfrm>
          <a:off x="19494500" y="660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7891</xdr:rowOff>
    </xdr:from>
    <xdr:ext cx="378565" cy="259045"/>
    <xdr:sp macro="" textlink="">
      <xdr:nvSpPr>
        <xdr:cNvPr id="741" name="テキスト ボックス 740"/>
        <xdr:cNvSpPr txBox="1"/>
      </xdr:nvSpPr>
      <xdr:spPr>
        <a:xfrm>
          <a:off x="19356017" y="6694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27</xdr:col>
      <xdr:colOff>60325</xdr:colOff>
      <xdr:row>36</xdr:row>
      <xdr:rowOff>4645</xdr:rowOff>
    </xdr:from>
    <xdr:to>
      <xdr:col>27</xdr:col>
      <xdr:colOff>161925</xdr:colOff>
      <xdr:row>36</xdr:row>
      <xdr:rowOff>106245</xdr:rowOff>
    </xdr:to>
    <xdr:sp macro="" textlink="">
      <xdr:nvSpPr>
        <xdr:cNvPr id="742" name="円/楕円 741"/>
        <xdr:cNvSpPr/>
      </xdr:nvSpPr>
      <xdr:spPr>
        <a:xfrm>
          <a:off x="18605500" y="6176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34</xdr:row>
      <xdr:rowOff>122772</xdr:rowOff>
    </xdr:from>
    <xdr:ext cx="469744" cy="259045"/>
    <xdr:sp macro="" textlink="">
      <xdr:nvSpPr>
        <xdr:cNvPr id="743" name="テキスト ボックス 742"/>
        <xdr:cNvSpPr txBox="1"/>
      </xdr:nvSpPr>
      <xdr:spPr>
        <a:xfrm>
          <a:off x="18421427" y="595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5" name="正方形/長方形 74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6" name="正方形/長方形 74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7" name="正方形/長方形 74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8" name="正方形/長方形 74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9" name="正方形/長方形 74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0" name="正方形/長方形 74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10,942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1" name="正方形/長方形 75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2" name="テキスト ボックス 75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3" name="直線コネクタ 75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4" name="直線コネクタ 75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5" name="テキスト ボックス 75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6" name="直線コネクタ 75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57" name="テキスト ボックス 75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58" name="直線コネクタ 75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59" name="テキスト ボックス 75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0" name="直線コネクタ 75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1" name="テキスト ボックス 76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2" name="直線コネクタ 76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3" name="テキスト ボックス 76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94757</xdr:rowOff>
    </xdr:from>
    <xdr:to>
      <xdr:col>32</xdr:col>
      <xdr:colOff>186689</xdr:colOff>
      <xdr:row>58</xdr:row>
      <xdr:rowOff>139700</xdr:rowOff>
    </xdr:to>
    <xdr:cxnSp macro="">
      <xdr:nvCxnSpPr>
        <xdr:cNvPr id="765" name="直線コネクタ 764"/>
        <xdr:cNvCxnSpPr/>
      </xdr:nvCxnSpPr>
      <xdr:spPr>
        <a:xfrm flipV="1">
          <a:off x="22159595" y="8667257"/>
          <a:ext cx="1269" cy="1416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67" name="直線コネクタ 76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41434</xdr:rowOff>
    </xdr:from>
    <xdr:ext cx="534377" cy="259045"/>
    <xdr:sp macro="" textlink="">
      <xdr:nvSpPr>
        <xdr:cNvPr id="768" name="貸付金最大値テキスト"/>
        <xdr:cNvSpPr txBox="1"/>
      </xdr:nvSpPr>
      <xdr:spPr>
        <a:xfrm>
          <a:off x="22212300" y="844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61,966</a:t>
          </a:r>
          <a:endParaRPr kumimoji="1" lang="ja-JP" altLang="en-US" sz="1000" b="1">
            <a:latin typeface="ＭＳ Ｐゴシック"/>
          </a:endParaRPr>
        </a:p>
      </xdr:txBody>
    </xdr:sp>
    <xdr:clientData/>
  </xdr:oneCellAnchor>
  <xdr:twoCellAnchor>
    <xdr:from>
      <xdr:col>32</xdr:col>
      <xdr:colOff>98425</xdr:colOff>
      <xdr:row>50</xdr:row>
      <xdr:rowOff>94757</xdr:rowOff>
    </xdr:from>
    <xdr:to>
      <xdr:col>32</xdr:col>
      <xdr:colOff>276225</xdr:colOff>
      <xdr:row>50</xdr:row>
      <xdr:rowOff>94757</xdr:rowOff>
    </xdr:to>
    <xdr:cxnSp macro="">
      <xdr:nvCxnSpPr>
        <xdr:cNvPr id="769" name="直線コネクタ 768"/>
        <xdr:cNvCxnSpPr/>
      </xdr:nvCxnSpPr>
      <xdr:spPr>
        <a:xfrm>
          <a:off x="22072600" y="866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32121</xdr:rowOff>
    </xdr:from>
    <xdr:to>
      <xdr:col>32</xdr:col>
      <xdr:colOff>187325</xdr:colOff>
      <xdr:row>58</xdr:row>
      <xdr:rowOff>34064</xdr:rowOff>
    </xdr:to>
    <xdr:cxnSp macro="">
      <xdr:nvCxnSpPr>
        <xdr:cNvPr id="770" name="直線コネクタ 769"/>
        <xdr:cNvCxnSpPr/>
      </xdr:nvCxnSpPr>
      <xdr:spPr>
        <a:xfrm>
          <a:off x="21323300" y="9976221"/>
          <a:ext cx="8382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123276</xdr:rowOff>
    </xdr:from>
    <xdr:ext cx="469744" cy="259045"/>
    <xdr:sp macro="" textlink="">
      <xdr:nvSpPr>
        <xdr:cNvPr id="771" name="貸付金平均値テキスト"/>
        <xdr:cNvSpPr txBox="1"/>
      </xdr:nvSpPr>
      <xdr:spPr>
        <a:xfrm>
          <a:off x="22212300" y="97244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6,997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100399</xdr:rowOff>
    </xdr:from>
    <xdr:to>
      <xdr:col>32</xdr:col>
      <xdr:colOff>238125</xdr:colOff>
      <xdr:row>58</xdr:row>
      <xdr:rowOff>30549</xdr:rowOff>
    </xdr:to>
    <xdr:sp macro="" textlink="">
      <xdr:nvSpPr>
        <xdr:cNvPr id="772" name="フローチャート : 判断 771"/>
        <xdr:cNvSpPr/>
      </xdr:nvSpPr>
      <xdr:spPr>
        <a:xfrm>
          <a:off x="22110700" y="987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25995</xdr:rowOff>
    </xdr:from>
    <xdr:to>
      <xdr:col>31</xdr:col>
      <xdr:colOff>34925</xdr:colOff>
      <xdr:row>58</xdr:row>
      <xdr:rowOff>32121</xdr:rowOff>
    </xdr:to>
    <xdr:cxnSp macro="">
      <xdr:nvCxnSpPr>
        <xdr:cNvPr id="773" name="直線コネクタ 772"/>
        <xdr:cNvCxnSpPr/>
      </xdr:nvCxnSpPr>
      <xdr:spPr>
        <a:xfrm>
          <a:off x="20434300" y="9970095"/>
          <a:ext cx="889000" cy="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112675</xdr:rowOff>
    </xdr:from>
    <xdr:to>
      <xdr:col>31</xdr:col>
      <xdr:colOff>85725</xdr:colOff>
      <xdr:row>58</xdr:row>
      <xdr:rowOff>42825</xdr:rowOff>
    </xdr:to>
    <xdr:sp macro="" textlink="">
      <xdr:nvSpPr>
        <xdr:cNvPr id="774" name="フローチャート : 判断 773"/>
        <xdr:cNvSpPr/>
      </xdr:nvSpPr>
      <xdr:spPr>
        <a:xfrm>
          <a:off x="21272500" y="9885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59352</xdr:rowOff>
    </xdr:from>
    <xdr:ext cx="469744" cy="259045"/>
    <xdr:sp macro="" textlink="">
      <xdr:nvSpPr>
        <xdr:cNvPr id="775" name="テキスト ボックス 774"/>
        <xdr:cNvSpPr txBox="1"/>
      </xdr:nvSpPr>
      <xdr:spPr>
        <a:xfrm>
          <a:off x="21088427" y="9660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6,460</a:t>
          </a:r>
          <a:endParaRPr kumimoji="1" lang="ja-JP" altLang="en-US" sz="1000" b="1">
            <a:solidFill>
              <a:srgbClr val="000080"/>
            </a:solidFill>
            <a:latin typeface="ＭＳ Ｐゴシック"/>
          </a:endParaRPr>
        </a:p>
      </xdr:txBody>
    </xdr:sp>
    <xdr:clientData/>
  </xdr:oneCellAnchor>
  <xdr:twoCellAnchor>
    <xdr:from>
      <xdr:col>28</xdr:col>
      <xdr:colOff>314325</xdr:colOff>
      <xdr:row>57</xdr:row>
      <xdr:rowOff>115331</xdr:rowOff>
    </xdr:from>
    <xdr:to>
      <xdr:col>29</xdr:col>
      <xdr:colOff>517525</xdr:colOff>
      <xdr:row>58</xdr:row>
      <xdr:rowOff>25995</xdr:rowOff>
    </xdr:to>
    <xdr:cxnSp macro="">
      <xdr:nvCxnSpPr>
        <xdr:cNvPr id="776" name="直線コネクタ 775"/>
        <xdr:cNvCxnSpPr/>
      </xdr:nvCxnSpPr>
      <xdr:spPr>
        <a:xfrm>
          <a:off x="19545300" y="9887981"/>
          <a:ext cx="889000" cy="82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124561</xdr:rowOff>
    </xdr:from>
    <xdr:to>
      <xdr:col>29</xdr:col>
      <xdr:colOff>568325</xdr:colOff>
      <xdr:row>58</xdr:row>
      <xdr:rowOff>54711</xdr:rowOff>
    </xdr:to>
    <xdr:sp macro="" textlink="">
      <xdr:nvSpPr>
        <xdr:cNvPr id="777" name="フローチャート : 判断 776"/>
        <xdr:cNvSpPr/>
      </xdr:nvSpPr>
      <xdr:spPr>
        <a:xfrm>
          <a:off x="20383500" y="989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71238</xdr:rowOff>
    </xdr:from>
    <xdr:ext cx="469744" cy="259045"/>
    <xdr:sp macro="" textlink="">
      <xdr:nvSpPr>
        <xdr:cNvPr id="778" name="テキスト ボックス 777"/>
        <xdr:cNvSpPr txBox="1"/>
      </xdr:nvSpPr>
      <xdr:spPr>
        <a:xfrm>
          <a:off x="20199427" y="967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5,940</a:t>
          </a:r>
          <a:endParaRPr kumimoji="1" lang="ja-JP" altLang="en-US" sz="1000" b="1">
            <a:solidFill>
              <a:srgbClr val="000080"/>
            </a:solidFill>
            <a:latin typeface="ＭＳ Ｐゴシック"/>
          </a:endParaRPr>
        </a:p>
      </xdr:txBody>
    </xdr:sp>
    <xdr:clientData/>
  </xdr:oneCellAnchor>
  <xdr:twoCellAnchor>
    <xdr:from>
      <xdr:col>27</xdr:col>
      <xdr:colOff>111125</xdr:colOff>
      <xdr:row>57</xdr:row>
      <xdr:rowOff>104701</xdr:rowOff>
    </xdr:from>
    <xdr:to>
      <xdr:col>28</xdr:col>
      <xdr:colOff>314325</xdr:colOff>
      <xdr:row>57</xdr:row>
      <xdr:rowOff>115331</xdr:rowOff>
    </xdr:to>
    <xdr:cxnSp macro="">
      <xdr:nvCxnSpPr>
        <xdr:cNvPr id="779" name="直線コネクタ 778"/>
        <xdr:cNvCxnSpPr/>
      </xdr:nvCxnSpPr>
      <xdr:spPr>
        <a:xfrm>
          <a:off x="18656300" y="9877351"/>
          <a:ext cx="889000" cy="1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117726</xdr:rowOff>
    </xdr:from>
    <xdr:to>
      <xdr:col>28</xdr:col>
      <xdr:colOff>365125</xdr:colOff>
      <xdr:row>58</xdr:row>
      <xdr:rowOff>47876</xdr:rowOff>
    </xdr:to>
    <xdr:sp macro="" textlink="">
      <xdr:nvSpPr>
        <xdr:cNvPr id="780" name="フローチャート : 判断 779"/>
        <xdr:cNvSpPr/>
      </xdr:nvSpPr>
      <xdr:spPr>
        <a:xfrm>
          <a:off x="19494500" y="989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39003</xdr:rowOff>
    </xdr:from>
    <xdr:ext cx="469744" cy="259045"/>
    <xdr:sp macro="" textlink="">
      <xdr:nvSpPr>
        <xdr:cNvPr id="781" name="テキスト ボックス 780"/>
        <xdr:cNvSpPr txBox="1"/>
      </xdr:nvSpPr>
      <xdr:spPr>
        <a:xfrm>
          <a:off x="19310427" y="9983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6,239</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89860</xdr:rowOff>
    </xdr:from>
    <xdr:to>
      <xdr:col>27</xdr:col>
      <xdr:colOff>161925</xdr:colOff>
      <xdr:row>58</xdr:row>
      <xdr:rowOff>20010</xdr:rowOff>
    </xdr:to>
    <xdr:sp macro="" textlink="">
      <xdr:nvSpPr>
        <xdr:cNvPr id="782" name="フローチャート : 判断 781"/>
        <xdr:cNvSpPr/>
      </xdr:nvSpPr>
      <xdr:spPr>
        <a:xfrm>
          <a:off x="18605500" y="986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11137</xdr:rowOff>
    </xdr:from>
    <xdr:ext cx="469744" cy="259045"/>
    <xdr:sp macro="" textlink="">
      <xdr:nvSpPr>
        <xdr:cNvPr id="783" name="テキスト ボックス 782"/>
        <xdr:cNvSpPr txBox="1"/>
      </xdr:nvSpPr>
      <xdr:spPr>
        <a:xfrm>
          <a:off x="18421427" y="995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7,458</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4" name="テキスト ボックス 78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5" name="テキスト ボックス 78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6" name="テキスト ボックス 78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7" name="テキスト ボックス 78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8" name="テキスト ボックス 78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154714</xdr:rowOff>
    </xdr:from>
    <xdr:to>
      <xdr:col>32</xdr:col>
      <xdr:colOff>238125</xdr:colOff>
      <xdr:row>58</xdr:row>
      <xdr:rowOff>84864</xdr:rowOff>
    </xdr:to>
    <xdr:sp macro="" textlink="">
      <xdr:nvSpPr>
        <xdr:cNvPr id="789" name="円/楕円 788"/>
        <xdr:cNvSpPr/>
      </xdr:nvSpPr>
      <xdr:spPr>
        <a:xfrm>
          <a:off x="22110700" y="9927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78826</xdr:rowOff>
    </xdr:from>
    <xdr:ext cx="469744" cy="259045"/>
    <xdr:sp macro="" textlink="">
      <xdr:nvSpPr>
        <xdr:cNvPr id="790" name="貸付金該当値テキスト"/>
        <xdr:cNvSpPr txBox="1"/>
      </xdr:nvSpPr>
      <xdr:spPr>
        <a:xfrm>
          <a:off x="22212300" y="985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4,621</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152771</xdr:rowOff>
    </xdr:from>
    <xdr:to>
      <xdr:col>31</xdr:col>
      <xdr:colOff>85725</xdr:colOff>
      <xdr:row>58</xdr:row>
      <xdr:rowOff>82921</xdr:rowOff>
    </xdr:to>
    <xdr:sp macro="" textlink="">
      <xdr:nvSpPr>
        <xdr:cNvPr id="791" name="円/楕円 790"/>
        <xdr:cNvSpPr/>
      </xdr:nvSpPr>
      <xdr:spPr>
        <a:xfrm>
          <a:off x="21272500" y="992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74048</xdr:rowOff>
    </xdr:from>
    <xdr:ext cx="469744" cy="259045"/>
    <xdr:sp macro="" textlink="">
      <xdr:nvSpPr>
        <xdr:cNvPr id="792" name="テキスト ボックス 791"/>
        <xdr:cNvSpPr txBox="1"/>
      </xdr:nvSpPr>
      <xdr:spPr>
        <a:xfrm>
          <a:off x="21088427" y="10018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4,706</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146645</xdr:rowOff>
    </xdr:from>
    <xdr:to>
      <xdr:col>29</xdr:col>
      <xdr:colOff>568325</xdr:colOff>
      <xdr:row>58</xdr:row>
      <xdr:rowOff>76795</xdr:rowOff>
    </xdr:to>
    <xdr:sp macro="" textlink="">
      <xdr:nvSpPr>
        <xdr:cNvPr id="793" name="円/楕円 792"/>
        <xdr:cNvSpPr/>
      </xdr:nvSpPr>
      <xdr:spPr>
        <a:xfrm>
          <a:off x="20383500" y="99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67922</xdr:rowOff>
    </xdr:from>
    <xdr:ext cx="469744" cy="259045"/>
    <xdr:sp macro="" textlink="">
      <xdr:nvSpPr>
        <xdr:cNvPr id="794" name="テキスト ボックス 793"/>
        <xdr:cNvSpPr txBox="1"/>
      </xdr:nvSpPr>
      <xdr:spPr>
        <a:xfrm>
          <a:off x="20199427" y="1001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64531</xdr:rowOff>
    </xdr:from>
    <xdr:to>
      <xdr:col>28</xdr:col>
      <xdr:colOff>365125</xdr:colOff>
      <xdr:row>57</xdr:row>
      <xdr:rowOff>166131</xdr:rowOff>
    </xdr:to>
    <xdr:sp macro="" textlink="">
      <xdr:nvSpPr>
        <xdr:cNvPr id="795" name="円/楕円 794"/>
        <xdr:cNvSpPr/>
      </xdr:nvSpPr>
      <xdr:spPr>
        <a:xfrm>
          <a:off x="19494500" y="983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11208</xdr:rowOff>
    </xdr:from>
    <xdr:ext cx="469744" cy="259045"/>
    <xdr:sp macro="" textlink="">
      <xdr:nvSpPr>
        <xdr:cNvPr id="796" name="テキスト ボックス 795"/>
        <xdr:cNvSpPr txBox="1"/>
      </xdr:nvSpPr>
      <xdr:spPr>
        <a:xfrm>
          <a:off x="19310427" y="961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8,566</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53901</xdr:rowOff>
    </xdr:from>
    <xdr:to>
      <xdr:col>27</xdr:col>
      <xdr:colOff>161925</xdr:colOff>
      <xdr:row>57</xdr:row>
      <xdr:rowOff>155501</xdr:rowOff>
    </xdr:to>
    <xdr:sp macro="" textlink="">
      <xdr:nvSpPr>
        <xdr:cNvPr id="797" name="円/楕円 796"/>
        <xdr:cNvSpPr/>
      </xdr:nvSpPr>
      <xdr:spPr>
        <a:xfrm>
          <a:off x="18605500" y="982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578</xdr:rowOff>
    </xdr:from>
    <xdr:ext cx="469744" cy="259045"/>
    <xdr:sp macro="" textlink="">
      <xdr:nvSpPr>
        <xdr:cNvPr id="798" name="テキスト ボックス 797"/>
        <xdr:cNvSpPr txBox="1"/>
      </xdr:nvSpPr>
      <xdr:spPr>
        <a:xfrm>
          <a:off x="18421427" y="960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9" name="正方形/長方形 79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0" name="正方形/長方形 79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1" name="正方形/長方形 80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2" name="正方形/長方形 80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3" name="正方形/長方形 80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4" name="正方形/長方形 80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5" name="正方形/長方形 80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63,689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09" name="テキスト ボックス 80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1" name="テキスト ボックス 81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5" name="テキスト ボックス 81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17" name="テキスト ボックス 81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92727</xdr:rowOff>
    </xdr:from>
    <xdr:ext cx="531299" cy="259045"/>
    <xdr:sp macro="" textlink="">
      <xdr:nvSpPr>
        <xdr:cNvPr id="819" name="テキスト ボックス 81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67</xdr:row>
      <xdr:rowOff>54627</xdr:rowOff>
    </xdr:from>
    <xdr:ext cx="531299" cy="259045"/>
    <xdr:sp macro="" textlink="">
      <xdr:nvSpPr>
        <xdr:cNvPr id="821" name="テキスト ボックス 82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17018</xdr:rowOff>
    </xdr:from>
    <xdr:to>
      <xdr:col>32</xdr:col>
      <xdr:colOff>186689</xdr:colOff>
      <xdr:row>78</xdr:row>
      <xdr:rowOff>34430</xdr:rowOff>
    </xdr:to>
    <xdr:cxnSp macro="">
      <xdr:nvCxnSpPr>
        <xdr:cNvPr id="823" name="直線コネクタ 822"/>
        <xdr:cNvCxnSpPr/>
      </xdr:nvCxnSpPr>
      <xdr:spPr>
        <a:xfrm flipV="1">
          <a:off x="22159595" y="12189968"/>
          <a:ext cx="1269" cy="121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38257</xdr:rowOff>
    </xdr:from>
    <xdr:ext cx="534377" cy="259045"/>
    <xdr:sp macro="" textlink="">
      <xdr:nvSpPr>
        <xdr:cNvPr id="824" name="繰出金最小値テキスト"/>
        <xdr:cNvSpPr txBox="1"/>
      </xdr:nvSpPr>
      <xdr:spPr>
        <a:xfrm>
          <a:off x="22212300" y="1341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24,763</a:t>
          </a:r>
          <a:endParaRPr kumimoji="1" lang="ja-JP" altLang="en-US" sz="1000" b="1">
            <a:latin typeface="ＭＳ Ｐゴシック"/>
          </a:endParaRPr>
        </a:p>
      </xdr:txBody>
    </xdr:sp>
    <xdr:clientData/>
  </xdr:oneCellAnchor>
  <xdr:twoCellAnchor>
    <xdr:from>
      <xdr:col>32</xdr:col>
      <xdr:colOff>98425</xdr:colOff>
      <xdr:row>78</xdr:row>
      <xdr:rowOff>34430</xdr:rowOff>
    </xdr:from>
    <xdr:to>
      <xdr:col>32</xdr:col>
      <xdr:colOff>276225</xdr:colOff>
      <xdr:row>78</xdr:row>
      <xdr:rowOff>34430</xdr:rowOff>
    </xdr:to>
    <xdr:cxnSp macro="">
      <xdr:nvCxnSpPr>
        <xdr:cNvPr id="825" name="直線コネクタ 824"/>
        <xdr:cNvCxnSpPr/>
      </xdr:nvCxnSpPr>
      <xdr:spPr>
        <a:xfrm>
          <a:off x="22072600" y="1340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135145</xdr:rowOff>
    </xdr:from>
    <xdr:ext cx="534377" cy="259045"/>
    <xdr:sp macro="" textlink="">
      <xdr:nvSpPr>
        <xdr:cNvPr id="826" name="繰出金最大値テキスト"/>
        <xdr:cNvSpPr txBox="1"/>
      </xdr:nvSpPr>
      <xdr:spPr>
        <a:xfrm>
          <a:off x="22212300" y="1196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56,720</a:t>
          </a:r>
          <a:endParaRPr kumimoji="1" lang="ja-JP" altLang="en-US" sz="1000" b="1">
            <a:latin typeface="ＭＳ Ｐゴシック"/>
          </a:endParaRPr>
        </a:p>
      </xdr:txBody>
    </xdr:sp>
    <xdr:clientData/>
  </xdr:oneCellAnchor>
  <xdr:twoCellAnchor>
    <xdr:from>
      <xdr:col>32</xdr:col>
      <xdr:colOff>98425</xdr:colOff>
      <xdr:row>71</xdr:row>
      <xdr:rowOff>17018</xdr:rowOff>
    </xdr:from>
    <xdr:to>
      <xdr:col>32</xdr:col>
      <xdr:colOff>276225</xdr:colOff>
      <xdr:row>71</xdr:row>
      <xdr:rowOff>17018</xdr:rowOff>
    </xdr:to>
    <xdr:cxnSp macro="">
      <xdr:nvCxnSpPr>
        <xdr:cNvPr id="827" name="直線コネクタ 826"/>
        <xdr:cNvCxnSpPr/>
      </xdr:nvCxnSpPr>
      <xdr:spPr>
        <a:xfrm>
          <a:off x="22072600" y="12189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71</xdr:row>
      <xdr:rowOff>17018</xdr:rowOff>
    </xdr:from>
    <xdr:to>
      <xdr:col>32</xdr:col>
      <xdr:colOff>187325</xdr:colOff>
      <xdr:row>71</xdr:row>
      <xdr:rowOff>89218</xdr:rowOff>
    </xdr:to>
    <xdr:cxnSp macro="">
      <xdr:nvCxnSpPr>
        <xdr:cNvPr id="828" name="直線コネクタ 827"/>
        <xdr:cNvCxnSpPr/>
      </xdr:nvCxnSpPr>
      <xdr:spPr>
        <a:xfrm flipV="1">
          <a:off x="21323300" y="12189968"/>
          <a:ext cx="838200" cy="7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113542</xdr:rowOff>
    </xdr:from>
    <xdr:ext cx="534377" cy="259045"/>
    <xdr:sp macro="" textlink="">
      <xdr:nvSpPr>
        <xdr:cNvPr id="829" name="繰出金平均値テキスト"/>
        <xdr:cNvSpPr txBox="1"/>
      </xdr:nvSpPr>
      <xdr:spPr>
        <a:xfrm>
          <a:off x="22212300" y="12800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38,787</a:t>
          </a:r>
          <a:endParaRPr kumimoji="1" lang="ja-JP" altLang="en-US" sz="1000" b="1">
            <a:solidFill>
              <a:srgbClr val="000080"/>
            </a:solidFill>
            <a:latin typeface="ＭＳ Ｐゴシック"/>
          </a:endParaRPr>
        </a:p>
      </xdr:txBody>
    </xdr:sp>
    <xdr:clientData/>
  </xdr:oneCellAnchor>
  <xdr:twoCellAnchor>
    <xdr:from>
      <xdr:col>32</xdr:col>
      <xdr:colOff>136525</xdr:colOff>
      <xdr:row>74</xdr:row>
      <xdr:rowOff>135115</xdr:rowOff>
    </xdr:from>
    <xdr:to>
      <xdr:col>32</xdr:col>
      <xdr:colOff>238125</xdr:colOff>
      <xdr:row>75</xdr:row>
      <xdr:rowOff>65265</xdr:rowOff>
    </xdr:to>
    <xdr:sp macro="" textlink="">
      <xdr:nvSpPr>
        <xdr:cNvPr id="830" name="フローチャート : 判断 829"/>
        <xdr:cNvSpPr/>
      </xdr:nvSpPr>
      <xdr:spPr>
        <a:xfrm>
          <a:off x="22110700" y="1282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71</xdr:row>
      <xdr:rowOff>89218</xdr:rowOff>
    </xdr:from>
    <xdr:to>
      <xdr:col>31</xdr:col>
      <xdr:colOff>34925</xdr:colOff>
      <xdr:row>71</xdr:row>
      <xdr:rowOff>153645</xdr:rowOff>
    </xdr:to>
    <xdr:cxnSp macro="">
      <xdr:nvCxnSpPr>
        <xdr:cNvPr id="831" name="直線コネクタ 830"/>
        <xdr:cNvCxnSpPr/>
      </xdr:nvCxnSpPr>
      <xdr:spPr>
        <a:xfrm flipV="1">
          <a:off x="20434300" y="12262168"/>
          <a:ext cx="889000" cy="6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80746</xdr:rowOff>
    </xdr:from>
    <xdr:to>
      <xdr:col>31</xdr:col>
      <xdr:colOff>85725</xdr:colOff>
      <xdr:row>76</xdr:row>
      <xdr:rowOff>10895</xdr:rowOff>
    </xdr:to>
    <xdr:sp macro="" textlink="">
      <xdr:nvSpPr>
        <xdr:cNvPr id="832" name="フローチャート : 判断 831"/>
        <xdr:cNvSpPr/>
      </xdr:nvSpPr>
      <xdr:spPr>
        <a:xfrm>
          <a:off x="21272500" y="1293949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2024</xdr:rowOff>
    </xdr:from>
    <xdr:ext cx="534377" cy="259045"/>
    <xdr:sp macro="" textlink="">
      <xdr:nvSpPr>
        <xdr:cNvPr id="833" name="テキスト ボックス 832"/>
        <xdr:cNvSpPr txBox="1"/>
      </xdr:nvSpPr>
      <xdr:spPr>
        <a:xfrm>
          <a:off x="21056111" y="1303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35,714</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153645</xdr:rowOff>
    </xdr:from>
    <xdr:to>
      <xdr:col>29</xdr:col>
      <xdr:colOff>517525</xdr:colOff>
      <xdr:row>72</xdr:row>
      <xdr:rowOff>635</xdr:rowOff>
    </xdr:to>
    <xdr:cxnSp macro="">
      <xdr:nvCxnSpPr>
        <xdr:cNvPr id="834" name="直線コネクタ 833"/>
        <xdr:cNvCxnSpPr/>
      </xdr:nvCxnSpPr>
      <xdr:spPr>
        <a:xfrm flipV="1">
          <a:off x="19545300" y="12326595"/>
          <a:ext cx="889000" cy="1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116522</xdr:rowOff>
    </xdr:from>
    <xdr:to>
      <xdr:col>29</xdr:col>
      <xdr:colOff>568325</xdr:colOff>
      <xdr:row>76</xdr:row>
      <xdr:rowOff>46673</xdr:rowOff>
    </xdr:to>
    <xdr:sp macro="" textlink="">
      <xdr:nvSpPr>
        <xdr:cNvPr id="835" name="フローチャート : 判断 834"/>
        <xdr:cNvSpPr/>
      </xdr:nvSpPr>
      <xdr:spPr>
        <a:xfrm>
          <a:off x="20383500" y="1297527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37800</xdr:rowOff>
    </xdr:from>
    <xdr:ext cx="534377" cy="259045"/>
    <xdr:sp macro="" textlink="">
      <xdr:nvSpPr>
        <xdr:cNvPr id="836" name="テキスト ボックス 835"/>
        <xdr:cNvSpPr txBox="1"/>
      </xdr:nvSpPr>
      <xdr:spPr>
        <a:xfrm>
          <a:off x="20167111" y="1306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34,775</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27305</xdr:rowOff>
    </xdr:from>
    <xdr:to>
      <xdr:col>28</xdr:col>
      <xdr:colOff>314325</xdr:colOff>
      <xdr:row>72</xdr:row>
      <xdr:rowOff>635</xdr:rowOff>
    </xdr:to>
    <xdr:cxnSp macro="">
      <xdr:nvCxnSpPr>
        <xdr:cNvPr id="837" name="直線コネクタ 836"/>
        <xdr:cNvCxnSpPr/>
      </xdr:nvCxnSpPr>
      <xdr:spPr>
        <a:xfrm>
          <a:off x="18656300" y="1220025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137630</xdr:rowOff>
    </xdr:from>
    <xdr:to>
      <xdr:col>28</xdr:col>
      <xdr:colOff>365125</xdr:colOff>
      <xdr:row>76</xdr:row>
      <xdr:rowOff>67779</xdr:rowOff>
    </xdr:to>
    <xdr:sp macro="" textlink="">
      <xdr:nvSpPr>
        <xdr:cNvPr id="838" name="フローチャート : 判断 837"/>
        <xdr:cNvSpPr/>
      </xdr:nvSpPr>
      <xdr:spPr>
        <a:xfrm>
          <a:off x="19494500" y="129963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58907</xdr:rowOff>
    </xdr:from>
    <xdr:ext cx="534377" cy="259045"/>
    <xdr:sp macro="" textlink="">
      <xdr:nvSpPr>
        <xdr:cNvPr id="839" name="テキスト ボックス 838"/>
        <xdr:cNvSpPr txBox="1"/>
      </xdr:nvSpPr>
      <xdr:spPr>
        <a:xfrm>
          <a:off x="19278111" y="1308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34,221</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99263</xdr:rowOff>
    </xdr:from>
    <xdr:to>
      <xdr:col>27</xdr:col>
      <xdr:colOff>161925</xdr:colOff>
      <xdr:row>76</xdr:row>
      <xdr:rowOff>29412</xdr:rowOff>
    </xdr:to>
    <xdr:sp macro="" textlink="">
      <xdr:nvSpPr>
        <xdr:cNvPr id="840" name="フローチャート : 判断 839"/>
        <xdr:cNvSpPr/>
      </xdr:nvSpPr>
      <xdr:spPr>
        <a:xfrm>
          <a:off x="18605500" y="129580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20541</xdr:rowOff>
    </xdr:from>
    <xdr:ext cx="534377" cy="259045"/>
    <xdr:sp macro="" textlink="">
      <xdr:nvSpPr>
        <xdr:cNvPr id="841" name="テキスト ボックス 840"/>
        <xdr:cNvSpPr txBox="1"/>
      </xdr:nvSpPr>
      <xdr:spPr>
        <a:xfrm>
          <a:off x="18389111" y="13050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35,228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70</xdr:row>
      <xdr:rowOff>137668</xdr:rowOff>
    </xdr:from>
    <xdr:to>
      <xdr:col>32</xdr:col>
      <xdr:colOff>238125</xdr:colOff>
      <xdr:row>71</xdr:row>
      <xdr:rowOff>67818</xdr:rowOff>
    </xdr:to>
    <xdr:sp macro="" textlink="">
      <xdr:nvSpPr>
        <xdr:cNvPr id="847" name="円/楕円 846"/>
        <xdr:cNvSpPr/>
      </xdr:nvSpPr>
      <xdr:spPr>
        <a:xfrm>
          <a:off x="22110700" y="12139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70</xdr:row>
      <xdr:rowOff>90695</xdr:rowOff>
    </xdr:from>
    <xdr:ext cx="534377" cy="259045"/>
    <xdr:sp macro="" textlink="">
      <xdr:nvSpPr>
        <xdr:cNvPr id="848" name="繰出金該当値テキスト"/>
        <xdr:cNvSpPr txBox="1"/>
      </xdr:nvSpPr>
      <xdr:spPr>
        <a:xfrm>
          <a:off x="22212300" y="120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56,720</a:t>
          </a:r>
          <a:endParaRPr kumimoji="1" lang="ja-JP" altLang="en-US" sz="1000" b="1">
            <a:solidFill>
              <a:srgbClr val="FF0000"/>
            </a:solidFill>
            <a:latin typeface="ＭＳ Ｐゴシック"/>
          </a:endParaRPr>
        </a:p>
      </xdr:txBody>
    </xdr:sp>
    <xdr:clientData/>
  </xdr:oneCellAnchor>
  <xdr:twoCellAnchor>
    <xdr:from>
      <xdr:col>30</xdr:col>
      <xdr:colOff>669925</xdr:colOff>
      <xdr:row>71</xdr:row>
      <xdr:rowOff>38418</xdr:rowOff>
    </xdr:from>
    <xdr:to>
      <xdr:col>31</xdr:col>
      <xdr:colOff>85725</xdr:colOff>
      <xdr:row>71</xdr:row>
      <xdr:rowOff>140018</xdr:rowOff>
    </xdr:to>
    <xdr:sp macro="" textlink="">
      <xdr:nvSpPr>
        <xdr:cNvPr id="849" name="円/楕円 848"/>
        <xdr:cNvSpPr/>
      </xdr:nvSpPr>
      <xdr:spPr>
        <a:xfrm>
          <a:off x="21272500" y="12211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69</xdr:row>
      <xdr:rowOff>156545</xdr:rowOff>
    </xdr:from>
    <xdr:ext cx="534377" cy="259045"/>
    <xdr:sp macro="" textlink="">
      <xdr:nvSpPr>
        <xdr:cNvPr id="850" name="テキスト ボックス 849"/>
        <xdr:cNvSpPr txBox="1"/>
      </xdr:nvSpPr>
      <xdr:spPr>
        <a:xfrm>
          <a:off x="21056111" y="1198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102845</xdr:rowOff>
    </xdr:from>
    <xdr:to>
      <xdr:col>29</xdr:col>
      <xdr:colOff>568325</xdr:colOff>
      <xdr:row>72</xdr:row>
      <xdr:rowOff>32995</xdr:rowOff>
    </xdr:to>
    <xdr:sp macro="" textlink="">
      <xdr:nvSpPr>
        <xdr:cNvPr id="851" name="円/楕円 850"/>
        <xdr:cNvSpPr/>
      </xdr:nvSpPr>
      <xdr:spPr>
        <a:xfrm>
          <a:off x="20383500" y="122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70</xdr:row>
      <xdr:rowOff>49522</xdr:rowOff>
    </xdr:from>
    <xdr:ext cx="534377" cy="259045"/>
    <xdr:sp macro="" textlink="">
      <xdr:nvSpPr>
        <xdr:cNvPr id="852" name="テキスト ボックス 851"/>
        <xdr:cNvSpPr txBox="1"/>
      </xdr:nvSpPr>
      <xdr:spPr>
        <a:xfrm>
          <a:off x="20167111" y="120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53,134</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121285</xdr:rowOff>
    </xdr:from>
    <xdr:to>
      <xdr:col>28</xdr:col>
      <xdr:colOff>365125</xdr:colOff>
      <xdr:row>72</xdr:row>
      <xdr:rowOff>51435</xdr:rowOff>
    </xdr:to>
    <xdr:sp macro="" textlink="">
      <xdr:nvSpPr>
        <xdr:cNvPr id="853" name="円/楕円 852"/>
        <xdr:cNvSpPr/>
      </xdr:nvSpPr>
      <xdr:spPr>
        <a:xfrm>
          <a:off x="19494500" y="1229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70</xdr:row>
      <xdr:rowOff>67962</xdr:rowOff>
    </xdr:from>
    <xdr:ext cx="534377" cy="259045"/>
    <xdr:sp macro="" textlink="">
      <xdr:nvSpPr>
        <xdr:cNvPr id="854" name="テキスト ボックス 853"/>
        <xdr:cNvSpPr txBox="1"/>
      </xdr:nvSpPr>
      <xdr:spPr>
        <a:xfrm>
          <a:off x="19278111" y="1206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52,650</a:t>
          </a:r>
          <a:endParaRPr kumimoji="1" lang="ja-JP" altLang="en-US" sz="1000" b="1">
            <a:solidFill>
              <a:srgbClr val="FF0000"/>
            </a:solidFill>
            <a:latin typeface="ＭＳ Ｐゴシック"/>
          </a:endParaRPr>
        </a:p>
      </xdr:txBody>
    </xdr:sp>
    <xdr:clientData/>
  </xdr:oneCellAnchor>
  <xdr:twoCellAnchor>
    <xdr:from>
      <xdr:col>27</xdr:col>
      <xdr:colOff>60325</xdr:colOff>
      <xdr:row>70</xdr:row>
      <xdr:rowOff>147955</xdr:rowOff>
    </xdr:from>
    <xdr:to>
      <xdr:col>27</xdr:col>
      <xdr:colOff>161925</xdr:colOff>
      <xdr:row>71</xdr:row>
      <xdr:rowOff>78105</xdr:rowOff>
    </xdr:to>
    <xdr:sp macro="" textlink="">
      <xdr:nvSpPr>
        <xdr:cNvPr id="855" name="円/楕円 854"/>
        <xdr:cNvSpPr/>
      </xdr:nvSpPr>
      <xdr:spPr>
        <a:xfrm>
          <a:off x="18605500" y="12149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69</xdr:row>
      <xdr:rowOff>94632</xdr:rowOff>
    </xdr:from>
    <xdr:ext cx="534377" cy="259045"/>
    <xdr:sp macro="" textlink="">
      <xdr:nvSpPr>
        <xdr:cNvPr id="856" name="テキスト ボックス 855"/>
        <xdr:cNvSpPr txBox="1"/>
      </xdr:nvSpPr>
      <xdr:spPr>
        <a:xfrm>
          <a:off x="18389111" y="1192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56,450</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7" name="直線コネクタ 86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8" name="テキスト ボックス 86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0" name="テキスト ボックス 86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2" name="直線コネクタ 87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6" name="直線コネクタ 87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7" name="直線コネクタ 87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9" name="フローチャート : 判断 87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0" name="直線コネクタ 87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1" name="フローチャート : 判断 88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2" name="テキスト ボックス 88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3" name="直線コネクタ 88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4" name="フローチャート : 判断 88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5" name="テキスト ボックス 88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6" name="直線コネクタ 88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7" name="フローチャート : 判断 88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8" name="テキスト ボックス 88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9" name="フローチャート : 判断 88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0" name="テキスト ボックス 88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6" name="円/楕円 89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8" name="円/楕円 89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9" name="テキスト ボックス 89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0" name="円/楕円 89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1" name="テキスト ボックス 90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2" name="円/楕円 90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3" name="テキスト ボックス 90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4" name="円/楕円 90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5" name="テキスト ボックス 90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住民一人当たりのコストを類似団体平均で比較すると、公債費及び繰出金が特に高くなっている。</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公債費については、元利償還金の一人当たりのコストが類似団体平均の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倍以上となっており、高止まりの状態が続いているが、引き続き市債の繰上償還や新規発行債の抑制を行うことにより、数値改善に努めていく。</a:t>
          </a:r>
          <a:endParaRPr lang="ja-JP" altLang="ja-JP" sz="1400">
            <a:effectLst/>
          </a:endParaRPr>
        </a:p>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また、繰出金については、各特別事業会計において、料金の適正化等を図ることにより、財政健全化に努める。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島根県出雲市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175,118
172,374
624.36
80,853,483
79,680,326
977,159
47,504,122
112,639,849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18.2
176.9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32</xdr:row>
      <xdr:rowOff>125984</xdr:rowOff>
    </xdr:from>
    <xdr:to>
      <xdr:col>6</xdr:col>
      <xdr:colOff>510540</xdr:colOff>
      <xdr:row>38</xdr:row>
      <xdr:rowOff>75692</xdr:rowOff>
    </xdr:to>
    <xdr:cxnSp macro="">
      <xdr:nvCxnSpPr>
        <xdr:cNvPr id="56" name="直線コネクタ 55"/>
        <xdr:cNvCxnSpPr/>
      </xdr:nvCxnSpPr>
      <xdr:spPr>
        <a:xfrm flipV="1">
          <a:off x="4633595" y="5612384"/>
          <a:ext cx="127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79519</xdr:rowOff>
    </xdr:from>
    <xdr:ext cx="469744" cy="259045"/>
    <xdr:sp macro="" textlink="">
      <xdr:nvSpPr>
        <xdr:cNvPr id="57" name="議会費最小値テキスト"/>
        <xdr:cNvSpPr txBox="1"/>
      </xdr:nvSpPr>
      <xdr:spPr>
        <a:xfrm>
          <a:off x="4686300" y="659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6</xdr:col>
      <xdr:colOff>422275</xdr:colOff>
      <xdr:row>38</xdr:row>
      <xdr:rowOff>75692</xdr:rowOff>
    </xdr:from>
    <xdr:to>
      <xdr:col>6</xdr:col>
      <xdr:colOff>600075</xdr:colOff>
      <xdr:row>38</xdr:row>
      <xdr:rowOff>75692</xdr:rowOff>
    </xdr:to>
    <xdr:cxnSp macro="">
      <xdr:nvCxnSpPr>
        <xdr:cNvPr id="58" name="直線コネクタ 57"/>
        <xdr:cNvCxnSpPr/>
      </xdr:nvCxnSpPr>
      <xdr:spPr>
        <a:xfrm>
          <a:off x="4546600" y="65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31</xdr:row>
      <xdr:rowOff>72661</xdr:rowOff>
    </xdr:from>
    <xdr:ext cx="469744" cy="259045"/>
    <xdr:sp macro="" textlink="">
      <xdr:nvSpPr>
        <xdr:cNvPr id="59" name="議会費最大値テキスト"/>
        <xdr:cNvSpPr txBox="1"/>
      </xdr:nvSpPr>
      <xdr:spPr>
        <a:xfrm>
          <a:off x="4686300" y="53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2,968</a:t>
          </a:r>
          <a:endParaRPr kumimoji="1" lang="ja-JP" altLang="en-US" sz="1000" b="1">
            <a:latin typeface="ＭＳ Ｐゴシック"/>
          </a:endParaRPr>
        </a:p>
      </xdr:txBody>
    </xdr:sp>
    <xdr:clientData/>
  </xdr:oneCellAnchor>
  <xdr:twoCellAnchor>
    <xdr:from>
      <xdr:col>6</xdr:col>
      <xdr:colOff>422275</xdr:colOff>
      <xdr:row>32</xdr:row>
      <xdr:rowOff>125984</xdr:rowOff>
    </xdr:from>
    <xdr:to>
      <xdr:col>6</xdr:col>
      <xdr:colOff>600075</xdr:colOff>
      <xdr:row>32</xdr:row>
      <xdr:rowOff>125984</xdr:rowOff>
    </xdr:to>
    <xdr:cxnSp macro="">
      <xdr:nvCxnSpPr>
        <xdr:cNvPr id="60" name="直線コネクタ 59"/>
        <xdr:cNvCxnSpPr/>
      </xdr:nvCxnSpPr>
      <xdr:spPr>
        <a:xfrm>
          <a:off x="4546600" y="56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68072</xdr:rowOff>
    </xdr:from>
    <xdr:to>
      <xdr:col>6</xdr:col>
      <xdr:colOff>511175</xdr:colOff>
      <xdr:row>35</xdr:row>
      <xdr:rowOff>106172</xdr:rowOff>
    </xdr:to>
    <xdr:cxnSp macro="">
      <xdr:nvCxnSpPr>
        <xdr:cNvPr id="61" name="直線コネクタ 60"/>
        <xdr:cNvCxnSpPr/>
      </xdr:nvCxnSpPr>
      <xdr:spPr>
        <a:xfrm>
          <a:off x="3797300" y="6068822"/>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15003</xdr:rowOff>
    </xdr:from>
    <xdr:ext cx="469744" cy="259045"/>
    <xdr:sp macro="" textlink="">
      <xdr:nvSpPr>
        <xdr:cNvPr id="62" name="議会費平均値テキスト"/>
        <xdr:cNvSpPr txBox="1"/>
      </xdr:nvSpPr>
      <xdr:spPr>
        <a:xfrm>
          <a:off x="4686300" y="5844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2,402</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163576</xdr:rowOff>
    </xdr:from>
    <xdr:to>
      <xdr:col>6</xdr:col>
      <xdr:colOff>561975</xdr:colOff>
      <xdr:row>35</xdr:row>
      <xdr:rowOff>93726</xdr:rowOff>
    </xdr:to>
    <xdr:sp macro="" textlink="">
      <xdr:nvSpPr>
        <xdr:cNvPr id="63" name="フローチャート : 判断 62"/>
        <xdr:cNvSpPr/>
      </xdr:nvSpPr>
      <xdr:spPr>
        <a:xfrm>
          <a:off x="4584700" y="59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31496</xdr:rowOff>
    </xdr:from>
    <xdr:to>
      <xdr:col>5</xdr:col>
      <xdr:colOff>358775</xdr:colOff>
      <xdr:row>35</xdr:row>
      <xdr:rowOff>68072</xdr:rowOff>
    </xdr:to>
    <xdr:cxnSp macro="">
      <xdr:nvCxnSpPr>
        <xdr:cNvPr id="64" name="直線コネクタ 63"/>
        <xdr:cNvCxnSpPr/>
      </xdr:nvCxnSpPr>
      <xdr:spPr>
        <a:xfrm>
          <a:off x="2908300" y="603224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125476</xdr:rowOff>
    </xdr:from>
    <xdr:to>
      <xdr:col>5</xdr:col>
      <xdr:colOff>409575</xdr:colOff>
      <xdr:row>36</xdr:row>
      <xdr:rowOff>55626</xdr:rowOff>
    </xdr:to>
    <xdr:sp macro="" textlink="">
      <xdr:nvSpPr>
        <xdr:cNvPr id="65" name="フローチャート : 判断 64"/>
        <xdr:cNvSpPr/>
      </xdr:nvSpPr>
      <xdr:spPr>
        <a:xfrm>
          <a:off x="3746500" y="612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46753</xdr:rowOff>
    </xdr:from>
    <xdr:ext cx="469744" cy="259045"/>
    <xdr:sp macro="" textlink="">
      <xdr:nvSpPr>
        <xdr:cNvPr id="66" name="テキスト ボックス 65"/>
        <xdr:cNvSpPr txBox="1"/>
      </xdr:nvSpPr>
      <xdr:spPr>
        <a:xfrm>
          <a:off x="3562427"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2,227</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119126</xdr:rowOff>
    </xdr:from>
    <xdr:to>
      <xdr:col>4</xdr:col>
      <xdr:colOff>155575</xdr:colOff>
      <xdr:row>35</xdr:row>
      <xdr:rowOff>31496</xdr:rowOff>
    </xdr:to>
    <xdr:cxnSp macro="">
      <xdr:nvCxnSpPr>
        <xdr:cNvPr id="67" name="直線コネクタ 66"/>
        <xdr:cNvCxnSpPr/>
      </xdr:nvCxnSpPr>
      <xdr:spPr>
        <a:xfrm>
          <a:off x="2019300" y="5776976"/>
          <a:ext cx="889000" cy="25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138430</xdr:rowOff>
    </xdr:from>
    <xdr:to>
      <xdr:col>4</xdr:col>
      <xdr:colOff>206375</xdr:colOff>
      <xdr:row>36</xdr:row>
      <xdr:rowOff>68580</xdr:rowOff>
    </xdr:to>
    <xdr:sp macro="" textlink="">
      <xdr:nvSpPr>
        <xdr:cNvPr id="68" name="フローチャート : 判断 67"/>
        <xdr:cNvSpPr/>
      </xdr:nvSpPr>
      <xdr:spPr>
        <a:xfrm>
          <a:off x="2857500" y="613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59707</xdr:rowOff>
    </xdr:from>
    <xdr:ext cx="469744" cy="259045"/>
    <xdr:sp macro="" textlink="">
      <xdr:nvSpPr>
        <xdr:cNvPr id="69" name="テキスト ボックス 68"/>
        <xdr:cNvSpPr txBox="1"/>
      </xdr:nvSpPr>
      <xdr:spPr>
        <a:xfrm>
          <a:off x="2673427" y="623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7112</xdr:rowOff>
    </xdr:from>
    <xdr:to>
      <xdr:col>2</xdr:col>
      <xdr:colOff>638175</xdr:colOff>
      <xdr:row>33</xdr:row>
      <xdr:rowOff>119126</xdr:rowOff>
    </xdr:to>
    <xdr:cxnSp macro="">
      <xdr:nvCxnSpPr>
        <xdr:cNvPr id="70" name="直線コネクタ 69"/>
        <xdr:cNvCxnSpPr/>
      </xdr:nvCxnSpPr>
      <xdr:spPr>
        <a:xfrm>
          <a:off x="1130300" y="5322062"/>
          <a:ext cx="889000" cy="454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43942</xdr:rowOff>
    </xdr:from>
    <xdr:to>
      <xdr:col>3</xdr:col>
      <xdr:colOff>3175</xdr:colOff>
      <xdr:row>35</xdr:row>
      <xdr:rowOff>145542</xdr:rowOff>
    </xdr:to>
    <xdr:sp macro="" textlink="">
      <xdr:nvSpPr>
        <xdr:cNvPr id="71" name="フローチャート : 判断 70"/>
        <xdr:cNvSpPr/>
      </xdr:nvSpPr>
      <xdr:spPr>
        <a:xfrm>
          <a:off x="1968500" y="60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136669</xdr:rowOff>
    </xdr:from>
    <xdr:ext cx="469744" cy="259045"/>
    <xdr:sp macro="" textlink="">
      <xdr:nvSpPr>
        <xdr:cNvPr id="72" name="テキスト ボックス 71"/>
        <xdr:cNvSpPr txBox="1"/>
      </xdr:nvSpPr>
      <xdr:spPr>
        <a:xfrm>
          <a:off x="1784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2,334</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8128</xdr:rowOff>
    </xdr:from>
    <xdr:to>
      <xdr:col>1</xdr:col>
      <xdr:colOff>485775</xdr:colOff>
      <xdr:row>34</xdr:row>
      <xdr:rowOff>109728</xdr:rowOff>
    </xdr:to>
    <xdr:sp macro="" textlink="">
      <xdr:nvSpPr>
        <xdr:cNvPr id="73" name="フローチャート : 判断 72"/>
        <xdr:cNvSpPr/>
      </xdr:nvSpPr>
      <xdr:spPr>
        <a:xfrm>
          <a:off x="1079500" y="5837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100855</xdr:rowOff>
    </xdr:from>
    <xdr:ext cx="469744" cy="259045"/>
    <xdr:sp macro="" textlink="">
      <xdr:nvSpPr>
        <xdr:cNvPr id="74" name="テキスト ボックス 73"/>
        <xdr:cNvSpPr txBox="1"/>
      </xdr:nvSpPr>
      <xdr:spPr>
        <a:xfrm>
          <a:off x="895427" y="5930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55372</xdr:rowOff>
    </xdr:from>
    <xdr:to>
      <xdr:col>6</xdr:col>
      <xdr:colOff>561975</xdr:colOff>
      <xdr:row>35</xdr:row>
      <xdr:rowOff>156972</xdr:rowOff>
    </xdr:to>
    <xdr:sp macro="" textlink="">
      <xdr:nvSpPr>
        <xdr:cNvPr id="80" name="円/楕円 79"/>
        <xdr:cNvSpPr/>
      </xdr:nvSpPr>
      <xdr:spPr>
        <a:xfrm>
          <a:off x="4584700" y="605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33799</xdr:rowOff>
    </xdr:from>
    <xdr:ext cx="469744" cy="259045"/>
    <xdr:sp macro="" textlink="">
      <xdr:nvSpPr>
        <xdr:cNvPr id="81" name="議会費該当値テキスト"/>
        <xdr:cNvSpPr txBox="1"/>
      </xdr:nvSpPr>
      <xdr:spPr>
        <a:xfrm>
          <a:off x="4686300" y="603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2,319</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17272</xdr:rowOff>
    </xdr:from>
    <xdr:to>
      <xdr:col>5</xdr:col>
      <xdr:colOff>409575</xdr:colOff>
      <xdr:row>35</xdr:row>
      <xdr:rowOff>118872</xdr:rowOff>
    </xdr:to>
    <xdr:sp macro="" textlink="">
      <xdr:nvSpPr>
        <xdr:cNvPr id="82" name="円/楕円 81"/>
        <xdr:cNvSpPr/>
      </xdr:nvSpPr>
      <xdr:spPr>
        <a:xfrm>
          <a:off x="3746500" y="601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135399</xdr:rowOff>
    </xdr:from>
    <xdr:ext cx="469744" cy="259045"/>
    <xdr:sp macro="" textlink="">
      <xdr:nvSpPr>
        <xdr:cNvPr id="83" name="テキスト ボックス 82"/>
        <xdr:cNvSpPr txBox="1"/>
      </xdr:nvSpPr>
      <xdr:spPr>
        <a:xfrm>
          <a:off x="3562427" y="579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152146</xdr:rowOff>
    </xdr:from>
    <xdr:to>
      <xdr:col>4</xdr:col>
      <xdr:colOff>206375</xdr:colOff>
      <xdr:row>35</xdr:row>
      <xdr:rowOff>82296</xdr:rowOff>
    </xdr:to>
    <xdr:sp macro="" textlink="">
      <xdr:nvSpPr>
        <xdr:cNvPr id="84" name="円/楕円 83"/>
        <xdr:cNvSpPr/>
      </xdr:nvSpPr>
      <xdr:spPr>
        <a:xfrm>
          <a:off x="2857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98823</xdr:rowOff>
    </xdr:from>
    <xdr:ext cx="469744" cy="259045"/>
    <xdr:sp macro="" textlink="">
      <xdr:nvSpPr>
        <xdr:cNvPr id="85" name="テキスト ボックス 84"/>
        <xdr:cNvSpPr txBox="1"/>
      </xdr:nvSpPr>
      <xdr:spPr>
        <a:xfrm>
          <a:off x="2673427"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68326</xdr:rowOff>
    </xdr:from>
    <xdr:to>
      <xdr:col>3</xdr:col>
      <xdr:colOff>3175</xdr:colOff>
      <xdr:row>33</xdr:row>
      <xdr:rowOff>169926</xdr:rowOff>
    </xdr:to>
    <xdr:sp macro="" textlink="">
      <xdr:nvSpPr>
        <xdr:cNvPr id="86" name="円/楕円 85"/>
        <xdr:cNvSpPr/>
      </xdr:nvSpPr>
      <xdr:spPr>
        <a:xfrm>
          <a:off x="1968500" y="57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15003</xdr:rowOff>
    </xdr:from>
    <xdr:ext cx="469744" cy="259045"/>
    <xdr:sp macro="" textlink="">
      <xdr:nvSpPr>
        <xdr:cNvPr id="87" name="テキスト ボックス 86"/>
        <xdr:cNvSpPr txBox="1"/>
      </xdr:nvSpPr>
      <xdr:spPr>
        <a:xfrm>
          <a:off x="1784427" y="550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2,752</a:t>
          </a:r>
          <a:endParaRPr kumimoji="1" lang="ja-JP" altLang="en-US" sz="1000" b="1">
            <a:solidFill>
              <a:srgbClr val="FF0000"/>
            </a:solidFill>
            <a:latin typeface="ＭＳ Ｐゴシック"/>
          </a:endParaRPr>
        </a:p>
      </xdr:txBody>
    </xdr:sp>
    <xdr:clientData/>
  </xdr:oneCellAnchor>
  <xdr:twoCellAnchor>
    <xdr:from>
      <xdr:col>1</xdr:col>
      <xdr:colOff>384175</xdr:colOff>
      <xdr:row>30</xdr:row>
      <xdr:rowOff>127762</xdr:rowOff>
    </xdr:from>
    <xdr:to>
      <xdr:col>1</xdr:col>
      <xdr:colOff>485775</xdr:colOff>
      <xdr:row>31</xdr:row>
      <xdr:rowOff>57912</xdr:rowOff>
    </xdr:to>
    <xdr:sp macro="" textlink="">
      <xdr:nvSpPr>
        <xdr:cNvPr id="88" name="円/楕円 87"/>
        <xdr:cNvSpPr/>
      </xdr:nvSpPr>
      <xdr:spPr>
        <a:xfrm>
          <a:off x="1079500" y="5271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29</xdr:row>
      <xdr:rowOff>74439</xdr:rowOff>
    </xdr:from>
    <xdr:ext cx="469744" cy="259045"/>
    <xdr:sp macro="" textlink="">
      <xdr:nvSpPr>
        <xdr:cNvPr id="89" name="テキスト ボックス 88"/>
        <xdr:cNvSpPr txBox="1"/>
      </xdr:nvSpPr>
      <xdr:spPr>
        <a:xfrm>
          <a:off x="895427" y="504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87,583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106953</xdr:rowOff>
    </xdr:from>
    <xdr:to>
      <xdr:col>6</xdr:col>
      <xdr:colOff>510540</xdr:colOff>
      <xdr:row>58</xdr:row>
      <xdr:rowOff>98361</xdr:rowOff>
    </xdr:to>
    <xdr:cxnSp macro="">
      <xdr:nvCxnSpPr>
        <xdr:cNvPr id="114" name="直線コネクタ 113"/>
        <xdr:cNvCxnSpPr/>
      </xdr:nvCxnSpPr>
      <xdr:spPr>
        <a:xfrm flipV="1">
          <a:off x="4633595" y="8679453"/>
          <a:ext cx="1270" cy="1363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102188</xdr:rowOff>
    </xdr:from>
    <xdr:ext cx="534377" cy="259045"/>
    <xdr:sp macro="" textlink="">
      <xdr:nvSpPr>
        <xdr:cNvPr id="115" name="総務費最小値テキスト"/>
        <xdr:cNvSpPr txBox="1"/>
      </xdr:nvSpPr>
      <xdr:spPr>
        <a:xfrm>
          <a:off x="4686300" y="1004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26,170</a:t>
          </a:r>
          <a:endParaRPr kumimoji="1" lang="ja-JP" altLang="en-US" sz="1000" b="1">
            <a:latin typeface="ＭＳ Ｐゴシック"/>
          </a:endParaRPr>
        </a:p>
      </xdr:txBody>
    </xdr:sp>
    <xdr:clientData/>
  </xdr:oneCellAnchor>
  <xdr:twoCellAnchor>
    <xdr:from>
      <xdr:col>6</xdr:col>
      <xdr:colOff>422275</xdr:colOff>
      <xdr:row>58</xdr:row>
      <xdr:rowOff>98361</xdr:rowOff>
    </xdr:from>
    <xdr:to>
      <xdr:col>6</xdr:col>
      <xdr:colOff>600075</xdr:colOff>
      <xdr:row>58</xdr:row>
      <xdr:rowOff>98361</xdr:rowOff>
    </xdr:to>
    <xdr:cxnSp macro="">
      <xdr:nvCxnSpPr>
        <xdr:cNvPr id="116" name="直線コネクタ 115"/>
        <xdr:cNvCxnSpPr/>
      </xdr:nvCxnSpPr>
      <xdr:spPr>
        <a:xfrm>
          <a:off x="4546600" y="10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53630</xdr:rowOff>
    </xdr:from>
    <xdr:ext cx="534377" cy="259045"/>
    <xdr:sp macro="" textlink="">
      <xdr:nvSpPr>
        <xdr:cNvPr id="117" name="総務費最大値テキスト"/>
        <xdr:cNvSpPr txBox="1"/>
      </xdr:nvSpPr>
      <xdr:spPr>
        <a:xfrm>
          <a:off x="4686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97,719</a:t>
          </a:r>
          <a:endParaRPr kumimoji="1" lang="ja-JP" altLang="en-US" sz="1000" b="1">
            <a:latin typeface="ＭＳ Ｐゴシック"/>
          </a:endParaRPr>
        </a:p>
      </xdr:txBody>
    </xdr:sp>
    <xdr:clientData/>
  </xdr:oneCellAnchor>
  <xdr:twoCellAnchor>
    <xdr:from>
      <xdr:col>6</xdr:col>
      <xdr:colOff>422275</xdr:colOff>
      <xdr:row>50</xdr:row>
      <xdr:rowOff>106953</xdr:rowOff>
    </xdr:from>
    <xdr:to>
      <xdr:col>6</xdr:col>
      <xdr:colOff>600075</xdr:colOff>
      <xdr:row>50</xdr:row>
      <xdr:rowOff>106953</xdr:rowOff>
    </xdr:to>
    <xdr:cxnSp macro="">
      <xdr:nvCxnSpPr>
        <xdr:cNvPr id="118" name="直線コネクタ 117"/>
        <xdr:cNvCxnSpPr/>
      </xdr:nvCxnSpPr>
      <xdr:spPr>
        <a:xfrm>
          <a:off x="4546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84283</xdr:rowOff>
    </xdr:from>
    <xdr:to>
      <xdr:col>6</xdr:col>
      <xdr:colOff>511175</xdr:colOff>
      <xdr:row>56</xdr:row>
      <xdr:rowOff>168389</xdr:rowOff>
    </xdr:to>
    <xdr:cxnSp macro="">
      <xdr:nvCxnSpPr>
        <xdr:cNvPr id="119" name="直線コネクタ 118"/>
        <xdr:cNvCxnSpPr/>
      </xdr:nvCxnSpPr>
      <xdr:spPr>
        <a:xfrm flipV="1">
          <a:off x="3797300" y="9685483"/>
          <a:ext cx="838200" cy="84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12044</xdr:rowOff>
    </xdr:from>
    <xdr:ext cx="534377" cy="259045"/>
    <xdr:sp macro="" textlink="">
      <xdr:nvSpPr>
        <xdr:cNvPr id="120" name="総務費平均値テキスト"/>
        <xdr:cNvSpPr txBox="1"/>
      </xdr:nvSpPr>
      <xdr:spPr>
        <a:xfrm>
          <a:off x="4686300" y="9613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44,902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33617</xdr:rowOff>
    </xdr:from>
    <xdr:to>
      <xdr:col>6</xdr:col>
      <xdr:colOff>561975</xdr:colOff>
      <xdr:row>56</xdr:row>
      <xdr:rowOff>135217</xdr:rowOff>
    </xdr:to>
    <xdr:sp macro="" textlink="">
      <xdr:nvSpPr>
        <xdr:cNvPr id="121" name="フローチャート : 判断 120"/>
        <xdr:cNvSpPr/>
      </xdr:nvSpPr>
      <xdr:spPr>
        <a:xfrm>
          <a:off x="4584700" y="963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65557</xdr:rowOff>
    </xdr:from>
    <xdr:to>
      <xdr:col>5</xdr:col>
      <xdr:colOff>358775</xdr:colOff>
      <xdr:row>56</xdr:row>
      <xdr:rowOff>168389</xdr:rowOff>
    </xdr:to>
    <xdr:cxnSp macro="">
      <xdr:nvCxnSpPr>
        <xdr:cNvPr id="122" name="直線コネクタ 121"/>
        <xdr:cNvCxnSpPr/>
      </xdr:nvCxnSpPr>
      <xdr:spPr>
        <a:xfrm>
          <a:off x="2908300" y="9666757"/>
          <a:ext cx="889000" cy="10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146565</xdr:rowOff>
    </xdr:from>
    <xdr:to>
      <xdr:col>5</xdr:col>
      <xdr:colOff>409575</xdr:colOff>
      <xdr:row>57</xdr:row>
      <xdr:rowOff>76715</xdr:rowOff>
    </xdr:to>
    <xdr:sp macro="" textlink="">
      <xdr:nvSpPr>
        <xdr:cNvPr id="123" name="フローチャート : 判断 122"/>
        <xdr:cNvSpPr/>
      </xdr:nvSpPr>
      <xdr:spPr>
        <a:xfrm>
          <a:off x="3746500" y="9747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67842</xdr:rowOff>
    </xdr:from>
    <xdr:ext cx="534377" cy="259045"/>
    <xdr:sp macro="" textlink="">
      <xdr:nvSpPr>
        <xdr:cNvPr id="124" name="テキスト ボックス 123"/>
        <xdr:cNvSpPr txBox="1"/>
      </xdr:nvSpPr>
      <xdr:spPr>
        <a:xfrm>
          <a:off x="3530111" y="9840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38,973</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62262</xdr:rowOff>
    </xdr:from>
    <xdr:to>
      <xdr:col>4</xdr:col>
      <xdr:colOff>155575</xdr:colOff>
      <xdr:row>56</xdr:row>
      <xdr:rowOff>65557</xdr:rowOff>
    </xdr:to>
    <xdr:cxnSp macro="">
      <xdr:nvCxnSpPr>
        <xdr:cNvPr id="125" name="直線コネクタ 124"/>
        <xdr:cNvCxnSpPr/>
      </xdr:nvCxnSpPr>
      <xdr:spPr>
        <a:xfrm>
          <a:off x="2019300" y="9663462"/>
          <a:ext cx="889000" cy="3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140812</xdr:rowOff>
    </xdr:from>
    <xdr:to>
      <xdr:col>4</xdr:col>
      <xdr:colOff>206375</xdr:colOff>
      <xdr:row>56</xdr:row>
      <xdr:rowOff>70962</xdr:rowOff>
    </xdr:to>
    <xdr:sp macro="" textlink="">
      <xdr:nvSpPr>
        <xdr:cNvPr id="126" name="フローチャート : 判断 125"/>
        <xdr:cNvSpPr/>
      </xdr:nvSpPr>
      <xdr:spPr>
        <a:xfrm>
          <a:off x="2857500" y="957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87489</xdr:rowOff>
    </xdr:from>
    <xdr:ext cx="534377" cy="259045"/>
    <xdr:sp macro="" textlink="">
      <xdr:nvSpPr>
        <xdr:cNvPr id="127" name="テキスト ボックス 126"/>
        <xdr:cNvSpPr txBox="1"/>
      </xdr:nvSpPr>
      <xdr:spPr>
        <a:xfrm>
          <a:off x="2641111" y="934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48,275</a:t>
          </a:r>
          <a:endParaRPr kumimoji="1" lang="ja-JP" altLang="en-US" sz="1000" b="1">
            <a:solidFill>
              <a:srgbClr val="000080"/>
            </a:solidFill>
            <a:latin typeface="ＭＳ Ｐゴシック"/>
          </a:endParaRPr>
        </a:p>
      </xdr:txBody>
    </xdr:sp>
    <xdr:clientData/>
  </xdr:oneCellAnchor>
  <xdr:twoCellAnchor>
    <xdr:from>
      <xdr:col>1</xdr:col>
      <xdr:colOff>434975</xdr:colOff>
      <xdr:row>54</xdr:row>
      <xdr:rowOff>19647</xdr:rowOff>
    </xdr:from>
    <xdr:to>
      <xdr:col>2</xdr:col>
      <xdr:colOff>638175</xdr:colOff>
      <xdr:row>56</xdr:row>
      <xdr:rowOff>62262</xdr:rowOff>
    </xdr:to>
    <xdr:cxnSp macro="">
      <xdr:nvCxnSpPr>
        <xdr:cNvPr id="128" name="直線コネクタ 127"/>
        <xdr:cNvCxnSpPr/>
      </xdr:nvCxnSpPr>
      <xdr:spPr>
        <a:xfrm>
          <a:off x="1130300" y="9277947"/>
          <a:ext cx="889000" cy="38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51771</xdr:rowOff>
    </xdr:from>
    <xdr:to>
      <xdr:col>3</xdr:col>
      <xdr:colOff>3175</xdr:colOff>
      <xdr:row>55</xdr:row>
      <xdr:rowOff>153371</xdr:rowOff>
    </xdr:to>
    <xdr:sp macro="" textlink="">
      <xdr:nvSpPr>
        <xdr:cNvPr id="129" name="フローチャート : 判断 128"/>
        <xdr:cNvSpPr/>
      </xdr:nvSpPr>
      <xdr:spPr>
        <a:xfrm>
          <a:off x="1968500" y="94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169898</xdr:rowOff>
    </xdr:from>
    <xdr:ext cx="534377" cy="259045"/>
    <xdr:sp macro="" textlink="">
      <xdr:nvSpPr>
        <xdr:cNvPr id="130" name="テキスト ボックス 129"/>
        <xdr:cNvSpPr txBox="1"/>
      </xdr:nvSpPr>
      <xdr:spPr>
        <a:xfrm>
          <a:off x="1752111" y="9256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60363</xdr:rowOff>
    </xdr:from>
    <xdr:to>
      <xdr:col>1</xdr:col>
      <xdr:colOff>485775</xdr:colOff>
      <xdr:row>56</xdr:row>
      <xdr:rowOff>161963</xdr:rowOff>
    </xdr:to>
    <xdr:sp macro="" textlink="">
      <xdr:nvSpPr>
        <xdr:cNvPr id="131" name="フローチャート : 判断 130"/>
        <xdr:cNvSpPr/>
      </xdr:nvSpPr>
      <xdr:spPr>
        <a:xfrm>
          <a:off x="1079500" y="966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153090</xdr:rowOff>
    </xdr:from>
    <xdr:ext cx="534377" cy="259045"/>
    <xdr:sp macro="" textlink="">
      <xdr:nvSpPr>
        <xdr:cNvPr id="132" name="テキスト ボックス 131"/>
        <xdr:cNvSpPr txBox="1"/>
      </xdr:nvSpPr>
      <xdr:spPr>
        <a:xfrm>
          <a:off x="863111" y="975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56</xdr:row>
      <xdr:rowOff>33483</xdr:rowOff>
    </xdr:from>
    <xdr:to>
      <xdr:col>6</xdr:col>
      <xdr:colOff>561975</xdr:colOff>
      <xdr:row>56</xdr:row>
      <xdr:rowOff>135083</xdr:rowOff>
    </xdr:to>
    <xdr:sp macro="" textlink="">
      <xdr:nvSpPr>
        <xdr:cNvPr id="138" name="円/楕円 137"/>
        <xdr:cNvSpPr/>
      </xdr:nvSpPr>
      <xdr:spPr>
        <a:xfrm>
          <a:off x="4584700" y="963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56360</xdr:rowOff>
    </xdr:from>
    <xdr:ext cx="534377" cy="259045"/>
    <xdr:sp macro="" textlink="">
      <xdr:nvSpPr>
        <xdr:cNvPr id="139" name="総務費該当値テキスト"/>
        <xdr:cNvSpPr txBox="1"/>
      </xdr:nvSpPr>
      <xdr:spPr>
        <a:xfrm>
          <a:off x="4686300" y="948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44,909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117589</xdr:rowOff>
    </xdr:from>
    <xdr:to>
      <xdr:col>5</xdr:col>
      <xdr:colOff>409575</xdr:colOff>
      <xdr:row>57</xdr:row>
      <xdr:rowOff>47739</xdr:rowOff>
    </xdr:to>
    <xdr:sp macro="" textlink="">
      <xdr:nvSpPr>
        <xdr:cNvPr id="140" name="円/楕円 139"/>
        <xdr:cNvSpPr/>
      </xdr:nvSpPr>
      <xdr:spPr>
        <a:xfrm>
          <a:off x="3746500" y="971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64266</xdr:rowOff>
    </xdr:from>
    <xdr:ext cx="534377" cy="259045"/>
    <xdr:sp macro="" textlink="">
      <xdr:nvSpPr>
        <xdr:cNvPr id="141" name="テキスト ボックス 140"/>
        <xdr:cNvSpPr txBox="1"/>
      </xdr:nvSpPr>
      <xdr:spPr>
        <a:xfrm>
          <a:off x="3530111" y="94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40,494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14757</xdr:rowOff>
    </xdr:from>
    <xdr:to>
      <xdr:col>4</xdr:col>
      <xdr:colOff>206375</xdr:colOff>
      <xdr:row>56</xdr:row>
      <xdr:rowOff>116357</xdr:rowOff>
    </xdr:to>
    <xdr:sp macro="" textlink="">
      <xdr:nvSpPr>
        <xdr:cNvPr id="142" name="円/楕円 141"/>
        <xdr:cNvSpPr/>
      </xdr:nvSpPr>
      <xdr:spPr>
        <a:xfrm>
          <a:off x="2857500" y="9615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107484</xdr:rowOff>
    </xdr:from>
    <xdr:ext cx="534377" cy="259045"/>
    <xdr:sp macro="" textlink="">
      <xdr:nvSpPr>
        <xdr:cNvPr id="143" name="テキスト ボックス 142"/>
        <xdr:cNvSpPr txBox="1"/>
      </xdr:nvSpPr>
      <xdr:spPr>
        <a:xfrm>
          <a:off x="2641111" y="970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45,892</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11462</xdr:rowOff>
    </xdr:from>
    <xdr:to>
      <xdr:col>3</xdr:col>
      <xdr:colOff>3175</xdr:colOff>
      <xdr:row>56</xdr:row>
      <xdr:rowOff>113062</xdr:rowOff>
    </xdr:to>
    <xdr:sp macro="" textlink="">
      <xdr:nvSpPr>
        <xdr:cNvPr id="144" name="円/楕円 143"/>
        <xdr:cNvSpPr/>
      </xdr:nvSpPr>
      <xdr:spPr>
        <a:xfrm>
          <a:off x="1968500" y="96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104189</xdr:rowOff>
    </xdr:from>
    <xdr:ext cx="534377" cy="259045"/>
    <xdr:sp macro="" textlink="">
      <xdr:nvSpPr>
        <xdr:cNvPr id="145" name="テキスト ボックス 144"/>
        <xdr:cNvSpPr txBox="1"/>
      </xdr:nvSpPr>
      <xdr:spPr>
        <a:xfrm>
          <a:off x="1752111" y="9705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46,065</a:t>
          </a:r>
          <a:endParaRPr kumimoji="1" lang="ja-JP" altLang="en-US" sz="1000" b="1">
            <a:solidFill>
              <a:srgbClr val="FF0000"/>
            </a:solidFill>
            <a:latin typeface="ＭＳ Ｐゴシック"/>
          </a:endParaRPr>
        </a:p>
      </xdr:txBody>
    </xdr:sp>
    <xdr:clientData/>
  </xdr:oneCellAnchor>
  <xdr:twoCellAnchor>
    <xdr:from>
      <xdr:col>1</xdr:col>
      <xdr:colOff>384175</xdr:colOff>
      <xdr:row>53</xdr:row>
      <xdr:rowOff>140297</xdr:rowOff>
    </xdr:from>
    <xdr:to>
      <xdr:col>1</xdr:col>
      <xdr:colOff>485775</xdr:colOff>
      <xdr:row>54</xdr:row>
      <xdr:rowOff>70447</xdr:rowOff>
    </xdr:to>
    <xdr:sp macro="" textlink="">
      <xdr:nvSpPr>
        <xdr:cNvPr id="146" name="円/楕円 145"/>
        <xdr:cNvSpPr/>
      </xdr:nvSpPr>
      <xdr:spPr>
        <a:xfrm>
          <a:off x="1079500" y="922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52</xdr:row>
      <xdr:rowOff>86974</xdr:rowOff>
    </xdr:from>
    <xdr:ext cx="534377" cy="259045"/>
    <xdr:sp macro="" textlink="">
      <xdr:nvSpPr>
        <xdr:cNvPr id="147" name="テキスト ボックス 146"/>
        <xdr:cNvSpPr txBox="1"/>
      </xdr:nvSpPr>
      <xdr:spPr>
        <a:xfrm>
          <a:off x="863111" y="9002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66,302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175,704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8" name="テキスト ボックス 157"/>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88341</xdr:rowOff>
    </xdr:from>
    <xdr:to>
      <xdr:col>6</xdr:col>
      <xdr:colOff>510540</xdr:colOff>
      <xdr:row>79</xdr:row>
      <xdr:rowOff>79902</xdr:rowOff>
    </xdr:to>
    <xdr:cxnSp macro="">
      <xdr:nvCxnSpPr>
        <xdr:cNvPr id="172" name="直線コネクタ 171"/>
        <xdr:cNvCxnSpPr/>
      </xdr:nvCxnSpPr>
      <xdr:spPr>
        <a:xfrm flipV="1">
          <a:off x="4633595" y="12089841"/>
          <a:ext cx="1270" cy="1534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83729</xdr:rowOff>
    </xdr:from>
    <xdr:ext cx="599010" cy="259045"/>
    <xdr:sp macro="" textlink="">
      <xdr:nvSpPr>
        <xdr:cNvPr id="173" name="民生費最小値テキスト"/>
        <xdr:cNvSpPr txBox="1"/>
      </xdr:nvSpPr>
      <xdr:spPr>
        <a:xfrm>
          <a:off x="4686300" y="13628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118,139</a:t>
          </a:r>
          <a:endParaRPr kumimoji="1" lang="ja-JP" altLang="en-US" sz="1000" b="1">
            <a:latin typeface="ＭＳ Ｐゴシック"/>
          </a:endParaRPr>
        </a:p>
      </xdr:txBody>
    </xdr:sp>
    <xdr:clientData/>
  </xdr:oneCellAnchor>
  <xdr:twoCellAnchor>
    <xdr:from>
      <xdr:col>6</xdr:col>
      <xdr:colOff>422275</xdr:colOff>
      <xdr:row>79</xdr:row>
      <xdr:rowOff>79902</xdr:rowOff>
    </xdr:from>
    <xdr:to>
      <xdr:col>6</xdr:col>
      <xdr:colOff>600075</xdr:colOff>
      <xdr:row>79</xdr:row>
      <xdr:rowOff>79902</xdr:rowOff>
    </xdr:to>
    <xdr:cxnSp macro="">
      <xdr:nvCxnSpPr>
        <xdr:cNvPr id="174" name="直線コネクタ 173"/>
        <xdr:cNvCxnSpPr/>
      </xdr:nvCxnSpPr>
      <xdr:spPr>
        <a:xfrm>
          <a:off x="4546600" y="13624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35018</xdr:rowOff>
    </xdr:from>
    <xdr:ext cx="599010" cy="259045"/>
    <xdr:sp macro="" textlink="">
      <xdr:nvSpPr>
        <xdr:cNvPr id="175" name="民生費最大値テキスト"/>
        <xdr:cNvSpPr txBox="1"/>
      </xdr:nvSpPr>
      <xdr:spPr>
        <a:xfrm>
          <a:off x="4686300" y="11865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198,696</a:t>
          </a:r>
          <a:endParaRPr kumimoji="1" lang="ja-JP" altLang="en-US" sz="1000" b="1">
            <a:latin typeface="ＭＳ Ｐゴシック"/>
          </a:endParaRPr>
        </a:p>
      </xdr:txBody>
    </xdr:sp>
    <xdr:clientData/>
  </xdr:oneCellAnchor>
  <xdr:twoCellAnchor>
    <xdr:from>
      <xdr:col>6</xdr:col>
      <xdr:colOff>422275</xdr:colOff>
      <xdr:row>70</xdr:row>
      <xdr:rowOff>88341</xdr:rowOff>
    </xdr:from>
    <xdr:to>
      <xdr:col>6</xdr:col>
      <xdr:colOff>600075</xdr:colOff>
      <xdr:row>70</xdr:row>
      <xdr:rowOff>88341</xdr:rowOff>
    </xdr:to>
    <xdr:cxnSp macro="">
      <xdr:nvCxnSpPr>
        <xdr:cNvPr id="176" name="直線コネクタ 175"/>
        <xdr:cNvCxnSpPr/>
      </xdr:nvCxnSpPr>
      <xdr:spPr>
        <a:xfrm>
          <a:off x="4546600" y="12089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8959</xdr:rowOff>
    </xdr:from>
    <xdr:to>
      <xdr:col>6</xdr:col>
      <xdr:colOff>511175</xdr:colOff>
      <xdr:row>76</xdr:row>
      <xdr:rowOff>151149</xdr:rowOff>
    </xdr:to>
    <xdr:cxnSp macro="">
      <xdr:nvCxnSpPr>
        <xdr:cNvPr id="177" name="直線コネクタ 176"/>
        <xdr:cNvCxnSpPr/>
      </xdr:nvCxnSpPr>
      <xdr:spPr>
        <a:xfrm flipV="1">
          <a:off x="3797300" y="13039159"/>
          <a:ext cx="838200" cy="142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114901</xdr:rowOff>
    </xdr:from>
    <xdr:ext cx="599010" cy="259045"/>
    <xdr:sp macro="" textlink="">
      <xdr:nvSpPr>
        <xdr:cNvPr id="178" name="民生費平均値テキスト"/>
        <xdr:cNvSpPr txBox="1"/>
      </xdr:nvSpPr>
      <xdr:spPr>
        <a:xfrm>
          <a:off x="4686300" y="126307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159,836</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92024</xdr:rowOff>
    </xdr:from>
    <xdr:to>
      <xdr:col>6</xdr:col>
      <xdr:colOff>561975</xdr:colOff>
      <xdr:row>75</xdr:row>
      <xdr:rowOff>22174</xdr:rowOff>
    </xdr:to>
    <xdr:sp macro="" textlink="">
      <xdr:nvSpPr>
        <xdr:cNvPr id="179" name="フローチャート : 判断 178"/>
        <xdr:cNvSpPr/>
      </xdr:nvSpPr>
      <xdr:spPr>
        <a:xfrm>
          <a:off x="4584700" y="1277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151149</xdr:rowOff>
    </xdr:from>
    <xdr:to>
      <xdr:col>5</xdr:col>
      <xdr:colOff>358775</xdr:colOff>
      <xdr:row>77</xdr:row>
      <xdr:rowOff>128232</xdr:rowOff>
    </xdr:to>
    <xdr:cxnSp macro="">
      <xdr:nvCxnSpPr>
        <xdr:cNvPr id="180" name="直線コネクタ 179"/>
        <xdr:cNvCxnSpPr/>
      </xdr:nvCxnSpPr>
      <xdr:spPr>
        <a:xfrm flipV="1">
          <a:off x="2908300" y="13181349"/>
          <a:ext cx="889000" cy="148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124561</xdr:rowOff>
    </xdr:from>
    <xdr:to>
      <xdr:col>5</xdr:col>
      <xdr:colOff>409575</xdr:colOff>
      <xdr:row>76</xdr:row>
      <xdr:rowOff>54711</xdr:rowOff>
    </xdr:to>
    <xdr:sp macro="" textlink="">
      <xdr:nvSpPr>
        <xdr:cNvPr id="181" name="フローチャート : 判断 180"/>
        <xdr:cNvSpPr/>
      </xdr:nvSpPr>
      <xdr:spPr>
        <a:xfrm>
          <a:off x="3746500" y="129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71238</xdr:rowOff>
    </xdr:from>
    <xdr:ext cx="599010" cy="259045"/>
    <xdr:sp macro="" textlink="">
      <xdr:nvSpPr>
        <xdr:cNvPr id="182" name="テキスト ボックス 181"/>
        <xdr:cNvSpPr txBox="1"/>
      </xdr:nvSpPr>
      <xdr:spPr>
        <a:xfrm>
          <a:off x="3497794" y="12758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149,128</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128232</xdr:rowOff>
    </xdr:from>
    <xdr:to>
      <xdr:col>4</xdr:col>
      <xdr:colOff>155575</xdr:colOff>
      <xdr:row>78</xdr:row>
      <xdr:rowOff>6598</xdr:rowOff>
    </xdr:to>
    <xdr:cxnSp macro="">
      <xdr:nvCxnSpPr>
        <xdr:cNvPr id="183" name="直線コネクタ 182"/>
        <xdr:cNvCxnSpPr/>
      </xdr:nvCxnSpPr>
      <xdr:spPr>
        <a:xfrm flipV="1">
          <a:off x="2019300" y="13329882"/>
          <a:ext cx="889000" cy="4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60782</xdr:rowOff>
    </xdr:from>
    <xdr:to>
      <xdr:col>4</xdr:col>
      <xdr:colOff>206375</xdr:colOff>
      <xdr:row>76</xdr:row>
      <xdr:rowOff>162382</xdr:rowOff>
    </xdr:to>
    <xdr:sp macro="" textlink="">
      <xdr:nvSpPr>
        <xdr:cNvPr id="184" name="フローチャート : 判断 183"/>
        <xdr:cNvSpPr/>
      </xdr:nvSpPr>
      <xdr:spPr>
        <a:xfrm>
          <a:off x="2857500" y="1309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7459</xdr:rowOff>
    </xdr:from>
    <xdr:ext cx="599010" cy="259045"/>
    <xdr:sp macro="" textlink="">
      <xdr:nvSpPr>
        <xdr:cNvPr id="185" name="テキスト ボックス 184"/>
        <xdr:cNvSpPr txBox="1"/>
      </xdr:nvSpPr>
      <xdr:spPr>
        <a:xfrm>
          <a:off x="2608794" y="12866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143,476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143777</xdr:rowOff>
    </xdr:from>
    <xdr:to>
      <xdr:col>2</xdr:col>
      <xdr:colOff>638175</xdr:colOff>
      <xdr:row>78</xdr:row>
      <xdr:rowOff>6598</xdr:rowOff>
    </xdr:to>
    <xdr:cxnSp macro="">
      <xdr:nvCxnSpPr>
        <xdr:cNvPr id="186" name="直線コネクタ 185"/>
        <xdr:cNvCxnSpPr/>
      </xdr:nvCxnSpPr>
      <xdr:spPr>
        <a:xfrm>
          <a:off x="1130300" y="13345427"/>
          <a:ext cx="889000" cy="3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126848</xdr:rowOff>
    </xdr:from>
    <xdr:to>
      <xdr:col>3</xdr:col>
      <xdr:colOff>3175</xdr:colOff>
      <xdr:row>77</xdr:row>
      <xdr:rowOff>56998</xdr:rowOff>
    </xdr:to>
    <xdr:sp macro="" textlink="">
      <xdr:nvSpPr>
        <xdr:cNvPr id="187" name="フローチャート : 判断 186"/>
        <xdr:cNvSpPr/>
      </xdr:nvSpPr>
      <xdr:spPr>
        <a:xfrm>
          <a:off x="1968500" y="13157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73524</xdr:rowOff>
    </xdr:from>
    <xdr:ext cx="599010" cy="259045"/>
    <xdr:sp macro="" textlink="">
      <xdr:nvSpPr>
        <xdr:cNvPr id="188" name="テキスト ボックス 187"/>
        <xdr:cNvSpPr txBox="1"/>
      </xdr:nvSpPr>
      <xdr:spPr>
        <a:xfrm>
          <a:off x="1719794" y="12932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140,008</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143078</xdr:rowOff>
    </xdr:from>
    <xdr:to>
      <xdr:col>1</xdr:col>
      <xdr:colOff>485775</xdr:colOff>
      <xdr:row>77</xdr:row>
      <xdr:rowOff>73228</xdr:rowOff>
    </xdr:to>
    <xdr:sp macro="" textlink="">
      <xdr:nvSpPr>
        <xdr:cNvPr id="189" name="フローチャート : 判断 188"/>
        <xdr:cNvSpPr/>
      </xdr:nvSpPr>
      <xdr:spPr>
        <a:xfrm>
          <a:off x="1079500" y="13173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89755</xdr:rowOff>
    </xdr:from>
    <xdr:ext cx="599010" cy="259045"/>
    <xdr:sp macro="" textlink="">
      <xdr:nvSpPr>
        <xdr:cNvPr id="190" name="テキスト ボックス 189"/>
        <xdr:cNvSpPr txBox="1"/>
      </xdr:nvSpPr>
      <xdr:spPr>
        <a:xfrm>
          <a:off x="830794" y="12948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139,156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75</xdr:row>
      <xdr:rowOff>129610</xdr:rowOff>
    </xdr:from>
    <xdr:to>
      <xdr:col>6</xdr:col>
      <xdr:colOff>561975</xdr:colOff>
      <xdr:row>76</xdr:row>
      <xdr:rowOff>59761</xdr:rowOff>
    </xdr:to>
    <xdr:sp macro="" textlink="">
      <xdr:nvSpPr>
        <xdr:cNvPr id="196" name="円/楕円 195"/>
        <xdr:cNvSpPr/>
      </xdr:nvSpPr>
      <xdr:spPr>
        <a:xfrm>
          <a:off x="4584700" y="129883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108037</xdr:rowOff>
    </xdr:from>
    <xdr:ext cx="599010" cy="259045"/>
    <xdr:sp macro="" textlink="">
      <xdr:nvSpPr>
        <xdr:cNvPr id="197" name="民生費該当値テキスト"/>
        <xdr:cNvSpPr txBox="1"/>
      </xdr:nvSpPr>
      <xdr:spPr>
        <a:xfrm>
          <a:off x="4686300" y="12966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148,863</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100349</xdr:rowOff>
    </xdr:from>
    <xdr:to>
      <xdr:col>5</xdr:col>
      <xdr:colOff>409575</xdr:colOff>
      <xdr:row>77</xdr:row>
      <xdr:rowOff>30499</xdr:rowOff>
    </xdr:to>
    <xdr:sp macro="" textlink="">
      <xdr:nvSpPr>
        <xdr:cNvPr id="198" name="円/楕円 197"/>
        <xdr:cNvSpPr/>
      </xdr:nvSpPr>
      <xdr:spPr>
        <a:xfrm>
          <a:off x="3746500" y="13130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21626</xdr:rowOff>
    </xdr:from>
    <xdr:ext cx="599010" cy="259045"/>
    <xdr:sp macro="" textlink="">
      <xdr:nvSpPr>
        <xdr:cNvPr id="199" name="テキスト ボックス 198"/>
        <xdr:cNvSpPr txBox="1"/>
      </xdr:nvSpPr>
      <xdr:spPr>
        <a:xfrm>
          <a:off x="3497794" y="1322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141,399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77432</xdr:rowOff>
    </xdr:from>
    <xdr:to>
      <xdr:col>4</xdr:col>
      <xdr:colOff>206375</xdr:colOff>
      <xdr:row>78</xdr:row>
      <xdr:rowOff>7582</xdr:rowOff>
    </xdr:to>
    <xdr:sp macro="" textlink="">
      <xdr:nvSpPr>
        <xdr:cNvPr id="200" name="円/楕円 199"/>
        <xdr:cNvSpPr/>
      </xdr:nvSpPr>
      <xdr:spPr>
        <a:xfrm>
          <a:off x="2857500" y="1327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170159</xdr:rowOff>
    </xdr:from>
    <xdr:ext cx="599010" cy="259045"/>
    <xdr:sp macro="" textlink="">
      <xdr:nvSpPr>
        <xdr:cNvPr id="201" name="テキスト ボックス 200"/>
        <xdr:cNvSpPr txBox="1"/>
      </xdr:nvSpPr>
      <xdr:spPr>
        <a:xfrm>
          <a:off x="2608794" y="13371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133,602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127248</xdr:rowOff>
    </xdr:from>
    <xdr:to>
      <xdr:col>3</xdr:col>
      <xdr:colOff>3175</xdr:colOff>
      <xdr:row>78</xdr:row>
      <xdr:rowOff>57398</xdr:rowOff>
    </xdr:to>
    <xdr:sp macro="" textlink="">
      <xdr:nvSpPr>
        <xdr:cNvPr id="202" name="円/楕円 201"/>
        <xdr:cNvSpPr/>
      </xdr:nvSpPr>
      <xdr:spPr>
        <a:xfrm>
          <a:off x="1968500" y="133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48525</xdr:rowOff>
    </xdr:from>
    <xdr:ext cx="599010" cy="259045"/>
    <xdr:sp macro="" textlink="">
      <xdr:nvSpPr>
        <xdr:cNvPr id="203" name="テキスト ボックス 202"/>
        <xdr:cNvSpPr txBox="1"/>
      </xdr:nvSpPr>
      <xdr:spPr>
        <a:xfrm>
          <a:off x="1719794" y="13421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130,987</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92977</xdr:rowOff>
    </xdr:from>
    <xdr:to>
      <xdr:col>1</xdr:col>
      <xdr:colOff>485775</xdr:colOff>
      <xdr:row>78</xdr:row>
      <xdr:rowOff>23127</xdr:rowOff>
    </xdr:to>
    <xdr:sp macro="" textlink="">
      <xdr:nvSpPr>
        <xdr:cNvPr id="204" name="円/楕円 203"/>
        <xdr:cNvSpPr/>
      </xdr:nvSpPr>
      <xdr:spPr>
        <a:xfrm>
          <a:off x="1079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14254</xdr:rowOff>
    </xdr:from>
    <xdr:ext cx="599010" cy="259045"/>
    <xdr:sp macro="" textlink="">
      <xdr:nvSpPr>
        <xdr:cNvPr id="205" name="テキスト ボックス 204"/>
        <xdr:cNvSpPr txBox="1"/>
      </xdr:nvSpPr>
      <xdr:spPr>
        <a:xfrm>
          <a:off x="830794" y="13387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132,786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89</xdr:row>
      <xdr:rowOff>92727</xdr:rowOff>
    </xdr:from>
    <xdr:ext cx="531299" cy="259045"/>
    <xdr:sp macro="" textlink="">
      <xdr:nvSpPr>
        <xdr:cNvPr id="226" name="テキスト ボックス 22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97713</xdr:rowOff>
    </xdr:from>
    <xdr:to>
      <xdr:col>6</xdr:col>
      <xdr:colOff>510540</xdr:colOff>
      <xdr:row>98</xdr:row>
      <xdr:rowOff>150140</xdr:rowOff>
    </xdr:to>
    <xdr:cxnSp macro="">
      <xdr:nvCxnSpPr>
        <xdr:cNvPr id="230" name="直線コネクタ 229"/>
        <xdr:cNvCxnSpPr/>
      </xdr:nvCxnSpPr>
      <xdr:spPr>
        <a:xfrm flipV="1">
          <a:off x="4633595" y="15528213"/>
          <a:ext cx="1270" cy="1424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153967</xdr:rowOff>
    </xdr:from>
    <xdr:ext cx="534377" cy="259045"/>
    <xdr:sp macro="" textlink="">
      <xdr:nvSpPr>
        <xdr:cNvPr id="231" name="衛生費最小値テキスト"/>
        <xdr:cNvSpPr txBox="1"/>
      </xdr:nvSpPr>
      <xdr:spPr>
        <a:xfrm>
          <a:off x="4686300" y="1695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20,863</a:t>
          </a:r>
          <a:endParaRPr kumimoji="1" lang="ja-JP" altLang="en-US" sz="1000" b="1">
            <a:latin typeface="ＭＳ Ｐゴシック"/>
          </a:endParaRPr>
        </a:p>
      </xdr:txBody>
    </xdr:sp>
    <xdr:clientData/>
  </xdr:oneCellAnchor>
  <xdr:twoCellAnchor>
    <xdr:from>
      <xdr:col>6</xdr:col>
      <xdr:colOff>422275</xdr:colOff>
      <xdr:row>98</xdr:row>
      <xdr:rowOff>150140</xdr:rowOff>
    </xdr:from>
    <xdr:to>
      <xdr:col>6</xdr:col>
      <xdr:colOff>600075</xdr:colOff>
      <xdr:row>98</xdr:row>
      <xdr:rowOff>150140</xdr:rowOff>
    </xdr:to>
    <xdr:cxnSp macro="">
      <xdr:nvCxnSpPr>
        <xdr:cNvPr id="232" name="直線コネクタ 231"/>
        <xdr:cNvCxnSpPr/>
      </xdr:nvCxnSpPr>
      <xdr:spPr>
        <a:xfrm>
          <a:off x="4546600" y="1695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44390</xdr:rowOff>
    </xdr:from>
    <xdr:ext cx="534377" cy="259045"/>
    <xdr:sp macro="" textlink="">
      <xdr:nvSpPr>
        <xdr:cNvPr id="233" name="衛生費最大値テキスト"/>
        <xdr:cNvSpPr txBox="1"/>
      </xdr:nvSpPr>
      <xdr:spPr>
        <a:xfrm>
          <a:off x="4686300" y="1530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39,551</a:t>
          </a:r>
          <a:endParaRPr kumimoji="1" lang="ja-JP" altLang="en-US" sz="1000" b="1">
            <a:latin typeface="ＭＳ Ｐゴシック"/>
          </a:endParaRPr>
        </a:p>
      </xdr:txBody>
    </xdr:sp>
    <xdr:clientData/>
  </xdr:oneCellAnchor>
  <xdr:twoCellAnchor>
    <xdr:from>
      <xdr:col>6</xdr:col>
      <xdr:colOff>422275</xdr:colOff>
      <xdr:row>90</xdr:row>
      <xdr:rowOff>97713</xdr:rowOff>
    </xdr:from>
    <xdr:to>
      <xdr:col>6</xdr:col>
      <xdr:colOff>600075</xdr:colOff>
      <xdr:row>90</xdr:row>
      <xdr:rowOff>97713</xdr:rowOff>
    </xdr:to>
    <xdr:cxnSp macro="">
      <xdr:nvCxnSpPr>
        <xdr:cNvPr id="234" name="直線コネクタ 233"/>
        <xdr:cNvCxnSpPr/>
      </xdr:nvCxnSpPr>
      <xdr:spPr>
        <a:xfrm>
          <a:off x="4546600" y="15528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3378</xdr:rowOff>
    </xdr:from>
    <xdr:to>
      <xdr:col>6</xdr:col>
      <xdr:colOff>511175</xdr:colOff>
      <xdr:row>95</xdr:row>
      <xdr:rowOff>51842</xdr:rowOff>
    </xdr:to>
    <xdr:cxnSp macro="">
      <xdr:nvCxnSpPr>
        <xdr:cNvPr id="235" name="直線コネクタ 234"/>
        <xdr:cNvCxnSpPr/>
      </xdr:nvCxnSpPr>
      <xdr:spPr>
        <a:xfrm flipV="1">
          <a:off x="3797300" y="16291128"/>
          <a:ext cx="838200" cy="48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2024</xdr:rowOff>
    </xdr:from>
    <xdr:ext cx="534377" cy="259045"/>
    <xdr:sp macro="" textlink="">
      <xdr:nvSpPr>
        <xdr:cNvPr id="236" name="衛生費平均値テキスト"/>
        <xdr:cNvSpPr txBox="1"/>
      </xdr:nvSpPr>
      <xdr:spPr>
        <a:xfrm>
          <a:off x="4686300" y="162897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28,607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23597</xdr:rowOff>
    </xdr:from>
    <xdr:to>
      <xdr:col>6</xdr:col>
      <xdr:colOff>561975</xdr:colOff>
      <xdr:row>95</xdr:row>
      <xdr:rowOff>125197</xdr:rowOff>
    </xdr:to>
    <xdr:sp macro="" textlink="">
      <xdr:nvSpPr>
        <xdr:cNvPr id="237" name="フローチャート : 判断 236"/>
        <xdr:cNvSpPr/>
      </xdr:nvSpPr>
      <xdr:spPr>
        <a:xfrm>
          <a:off x="4584700" y="1631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170180</xdr:rowOff>
    </xdr:from>
    <xdr:to>
      <xdr:col>5</xdr:col>
      <xdr:colOff>358775</xdr:colOff>
      <xdr:row>95</xdr:row>
      <xdr:rowOff>51842</xdr:rowOff>
    </xdr:to>
    <xdr:cxnSp macro="">
      <xdr:nvCxnSpPr>
        <xdr:cNvPr id="238" name="直線コネクタ 237"/>
        <xdr:cNvCxnSpPr/>
      </xdr:nvCxnSpPr>
      <xdr:spPr>
        <a:xfrm>
          <a:off x="2908300" y="16286480"/>
          <a:ext cx="889000" cy="5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52629</xdr:rowOff>
    </xdr:from>
    <xdr:to>
      <xdr:col>5</xdr:col>
      <xdr:colOff>409575</xdr:colOff>
      <xdr:row>94</xdr:row>
      <xdr:rowOff>154229</xdr:rowOff>
    </xdr:to>
    <xdr:sp macro="" textlink="">
      <xdr:nvSpPr>
        <xdr:cNvPr id="239" name="フローチャート : 判断 238"/>
        <xdr:cNvSpPr/>
      </xdr:nvSpPr>
      <xdr:spPr>
        <a:xfrm>
          <a:off x="3746500" y="1616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92</xdr:row>
      <xdr:rowOff>170756</xdr:rowOff>
    </xdr:from>
    <xdr:ext cx="534377" cy="259045"/>
    <xdr:sp macro="" textlink="">
      <xdr:nvSpPr>
        <xdr:cNvPr id="240" name="テキスト ボックス 239"/>
        <xdr:cNvSpPr txBox="1"/>
      </xdr:nvSpPr>
      <xdr:spPr>
        <a:xfrm>
          <a:off x="3530111" y="15944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30,476</a:t>
          </a:r>
          <a:endParaRPr kumimoji="1" lang="ja-JP" altLang="en-US" sz="1000" b="1">
            <a:solidFill>
              <a:srgbClr val="000080"/>
            </a:solidFill>
            <a:latin typeface="ＭＳ Ｐゴシック"/>
          </a:endParaRPr>
        </a:p>
      </xdr:txBody>
    </xdr:sp>
    <xdr:clientData/>
  </xdr:oneCellAnchor>
  <xdr:twoCellAnchor>
    <xdr:from>
      <xdr:col>2</xdr:col>
      <xdr:colOff>638175</xdr:colOff>
      <xdr:row>93</xdr:row>
      <xdr:rowOff>144044</xdr:rowOff>
    </xdr:from>
    <xdr:to>
      <xdr:col>4</xdr:col>
      <xdr:colOff>155575</xdr:colOff>
      <xdr:row>94</xdr:row>
      <xdr:rowOff>170180</xdr:rowOff>
    </xdr:to>
    <xdr:cxnSp macro="">
      <xdr:nvCxnSpPr>
        <xdr:cNvPr id="241" name="直線コネクタ 240"/>
        <xdr:cNvCxnSpPr/>
      </xdr:nvCxnSpPr>
      <xdr:spPr>
        <a:xfrm>
          <a:off x="2019300" y="16088894"/>
          <a:ext cx="889000" cy="197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94</xdr:row>
      <xdr:rowOff>146431</xdr:rowOff>
    </xdr:from>
    <xdr:to>
      <xdr:col>4</xdr:col>
      <xdr:colOff>206375</xdr:colOff>
      <xdr:row>95</xdr:row>
      <xdr:rowOff>76581</xdr:rowOff>
    </xdr:to>
    <xdr:sp macro="" textlink="">
      <xdr:nvSpPr>
        <xdr:cNvPr id="242" name="フローチャート : 判断 241"/>
        <xdr:cNvSpPr/>
      </xdr:nvSpPr>
      <xdr:spPr>
        <a:xfrm>
          <a:off x="2857500" y="1626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67708</xdr:rowOff>
    </xdr:from>
    <xdr:ext cx="534377" cy="259045"/>
    <xdr:sp macro="" textlink="">
      <xdr:nvSpPr>
        <xdr:cNvPr id="243" name="テキスト ボックス 242"/>
        <xdr:cNvSpPr txBox="1"/>
      </xdr:nvSpPr>
      <xdr:spPr>
        <a:xfrm>
          <a:off x="2641111" y="16355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29,245</a:t>
          </a:r>
          <a:endParaRPr kumimoji="1" lang="ja-JP" altLang="en-US" sz="1000" b="1">
            <a:solidFill>
              <a:srgbClr val="000080"/>
            </a:solidFill>
            <a:latin typeface="ＭＳ Ｐゴシック"/>
          </a:endParaRPr>
        </a:p>
      </xdr:txBody>
    </xdr:sp>
    <xdr:clientData/>
  </xdr:oneCellAnchor>
  <xdr:twoCellAnchor>
    <xdr:from>
      <xdr:col>1</xdr:col>
      <xdr:colOff>434975</xdr:colOff>
      <xdr:row>93</xdr:row>
      <xdr:rowOff>29287</xdr:rowOff>
    </xdr:from>
    <xdr:to>
      <xdr:col>2</xdr:col>
      <xdr:colOff>638175</xdr:colOff>
      <xdr:row>93</xdr:row>
      <xdr:rowOff>144044</xdr:rowOff>
    </xdr:to>
    <xdr:cxnSp macro="">
      <xdr:nvCxnSpPr>
        <xdr:cNvPr id="244" name="直線コネクタ 243"/>
        <xdr:cNvCxnSpPr/>
      </xdr:nvCxnSpPr>
      <xdr:spPr>
        <a:xfrm>
          <a:off x="1130300" y="15974137"/>
          <a:ext cx="889000" cy="11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94</xdr:row>
      <xdr:rowOff>135077</xdr:rowOff>
    </xdr:from>
    <xdr:to>
      <xdr:col>3</xdr:col>
      <xdr:colOff>3175</xdr:colOff>
      <xdr:row>95</xdr:row>
      <xdr:rowOff>65227</xdr:rowOff>
    </xdr:to>
    <xdr:sp macro="" textlink="">
      <xdr:nvSpPr>
        <xdr:cNvPr id="245" name="フローチャート : 判断 244"/>
        <xdr:cNvSpPr/>
      </xdr:nvSpPr>
      <xdr:spPr>
        <a:xfrm>
          <a:off x="1968500" y="162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56354</xdr:rowOff>
    </xdr:from>
    <xdr:ext cx="534377" cy="259045"/>
    <xdr:sp macro="" textlink="">
      <xdr:nvSpPr>
        <xdr:cNvPr id="246" name="テキスト ボックス 245"/>
        <xdr:cNvSpPr txBox="1"/>
      </xdr:nvSpPr>
      <xdr:spPr>
        <a:xfrm>
          <a:off x="1752111" y="16344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29,394</a:t>
          </a:r>
          <a:endParaRPr kumimoji="1" lang="ja-JP" altLang="en-US" sz="1000" b="1">
            <a:solidFill>
              <a:srgbClr val="000080"/>
            </a:solidFill>
            <a:latin typeface="ＭＳ Ｐゴシック"/>
          </a:endParaRPr>
        </a:p>
      </xdr:txBody>
    </xdr:sp>
    <xdr:clientData/>
  </xdr:oneCellAnchor>
  <xdr:twoCellAnchor>
    <xdr:from>
      <xdr:col>1</xdr:col>
      <xdr:colOff>384175</xdr:colOff>
      <xdr:row>94</xdr:row>
      <xdr:rowOff>109779</xdr:rowOff>
    </xdr:from>
    <xdr:to>
      <xdr:col>1</xdr:col>
      <xdr:colOff>485775</xdr:colOff>
      <xdr:row>95</xdr:row>
      <xdr:rowOff>39929</xdr:rowOff>
    </xdr:to>
    <xdr:sp macro="" textlink="">
      <xdr:nvSpPr>
        <xdr:cNvPr id="247" name="フローチャート : 判断 246"/>
        <xdr:cNvSpPr/>
      </xdr:nvSpPr>
      <xdr:spPr>
        <a:xfrm>
          <a:off x="1079500" y="16226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31056</xdr:rowOff>
    </xdr:from>
    <xdr:ext cx="534377" cy="259045"/>
    <xdr:sp macro="" textlink="">
      <xdr:nvSpPr>
        <xdr:cNvPr id="248" name="テキスト ボックス 247"/>
        <xdr:cNvSpPr txBox="1"/>
      </xdr:nvSpPr>
      <xdr:spPr>
        <a:xfrm>
          <a:off x="863111" y="1631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94</xdr:row>
      <xdr:rowOff>124028</xdr:rowOff>
    </xdr:from>
    <xdr:to>
      <xdr:col>6</xdr:col>
      <xdr:colOff>561975</xdr:colOff>
      <xdr:row>95</xdr:row>
      <xdr:rowOff>54178</xdr:rowOff>
    </xdr:to>
    <xdr:sp macro="" textlink="">
      <xdr:nvSpPr>
        <xdr:cNvPr id="254" name="円/楕円 253"/>
        <xdr:cNvSpPr/>
      </xdr:nvSpPr>
      <xdr:spPr>
        <a:xfrm>
          <a:off x="4584700" y="1624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146905</xdr:rowOff>
    </xdr:from>
    <xdr:ext cx="534377" cy="259045"/>
    <xdr:sp macro="" textlink="">
      <xdr:nvSpPr>
        <xdr:cNvPr id="255" name="衛生費該当値テキスト"/>
        <xdr:cNvSpPr txBox="1"/>
      </xdr:nvSpPr>
      <xdr:spPr>
        <a:xfrm>
          <a:off x="4686300" y="1609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29,539</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1042</xdr:rowOff>
    </xdr:from>
    <xdr:to>
      <xdr:col>5</xdr:col>
      <xdr:colOff>409575</xdr:colOff>
      <xdr:row>95</xdr:row>
      <xdr:rowOff>102642</xdr:rowOff>
    </xdr:to>
    <xdr:sp macro="" textlink="">
      <xdr:nvSpPr>
        <xdr:cNvPr id="256" name="円/楕円 255"/>
        <xdr:cNvSpPr/>
      </xdr:nvSpPr>
      <xdr:spPr>
        <a:xfrm>
          <a:off x="3746500" y="16288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93769</xdr:rowOff>
    </xdr:from>
    <xdr:ext cx="534377" cy="259045"/>
    <xdr:sp macro="" textlink="">
      <xdr:nvSpPr>
        <xdr:cNvPr id="257" name="テキスト ボックス 256"/>
        <xdr:cNvSpPr txBox="1"/>
      </xdr:nvSpPr>
      <xdr:spPr>
        <a:xfrm>
          <a:off x="3530111" y="1638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28,903</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119380</xdr:rowOff>
    </xdr:from>
    <xdr:to>
      <xdr:col>4</xdr:col>
      <xdr:colOff>206375</xdr:colOff>
      <xdr:row>95</xdr:row>
      <xdr:rowOff>49530</xdr:rowOff>
    </xdr:to>
    <xdr:sp macro="" textlink="">
      <xdr:nvSpPr>
        <xdr:cNvPr id="258" name="円/楕円 257"/>
        <xdr:cNvSpPr/>
      </xdr:nvSpPr>
      <xdr:spPr>
        <a:xfrm>
          <a:off x="2857500" y="1623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66057</xdr:rowOff>
    </xdr:from>
    <xdr:ext cx="534377" cy="259045"/>
    <xdr:sp macro="" textlink="">
      <xdr:nvSpPr>
        <xdr:cNvPr id="259" name="テキスト ボックス 258"/>
        <xdr:cNvSpPr txBox="1"/>
      </xdr:nvSpPr>
      <xdr:spPr>
        <a:xfrm>
          <a:off x="2641111" y="16010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29,600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93244</xdr:rowOff>
    </xdr:from>
    <xdr:to>
      <xdr:col>3</xdr:col>
      <xdr:colOff>3175</xdr:colOff>
      <xdr:row>94</xdr:row>
      <xdr:rowOff>23394</xdr:rowOff>
    </xdr:to>
    <xdr:sp macro="" textlink="">
      <xdr:nvSpPr>
        <xdr:cNvPr id="260" name="円/楕円 259"/>
        <xdr:cNvSpPr/>
      </xdr:nvSpPr>
      <xdr:spPr>
        <a:xfrm>
          <a:off x="1968500" y="1603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92</xdr:row>
      <xdr:rowOff>39921</xdr:rowOff>
    </xdr:from>
    <xdr:ext cx="534377" cy="259045"/>
    <xdr:sp macro="" textlink="">
      <xdr:nvSpPr>
        <xdr:cNvPr id="261" name="テキスト ボックス 260"/>
        <xdr:cNvSpPr txBox="1"/>
      </xdr:nvSpPr>
      <xdr:spPr>
        <a:xfrm>
          <a:off x="1752111" y="1581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32,193</a:t>
          </a:r>
          <a:endParaRPr kumimoji="1" lang="ja-JP" altLang="en-US" sz="1000" b="1">
            <a:solidFill>
              <a:srgbClr val="FF0000"/>
            </a:solidFill>
            <a:latin typeface="ＭＳ Ｐゴシック"/>
          </a:endParaRPr>
        </a:p>
      </xdr:txBody>
    </xdr:sp>
    <xdr:clientData/>
  </xdr:oneCellAnchor>
  <xdr:twoCellAnchor>
    <xdr:from>
      <xdr:col>1</xdr:col>
      <xdr:colOff>384175</xdr:colOff>
      <xdr:row>92</xdr:row>
      <xdr:rowOff>149937</xdr:rowOff>
    </xdr:from>
    <xdr:to>
      <xdr:col>1</xdr:col>
      <xdr:colOff>485775</xdr:colOff>
      <xdr:row>93</xdr:row>
      <xdr:rowOff>80087</xdr:rowOff>
    </xdr:to>
    <xdr:sp macro="" textlink="">
      <xdr:nvSpPr>
        <xdr:cNvPr id="262" name="円/楕円 261"/>
        <xdr:cNvSpPr/>
      </xdr:nvSpPr>
      <xdr:spPr>
        <a:xfrm>
          <a:off x="1079500" y="1592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91</xdr:row>
      <xdr:rowOff>96614</xdr:rowOff>
    </xdr:from>
    <xdr:ext cx="534377" cy="259045"/>
    <xdr:sp macro="" textlink="">
      <xdr:nvSpPr>
        <xdr:cNvPr id="263" name="テキスト ボックス 262"/>
        <xdr:cNvSpPr txBox="1"/>
      </xdr:nvSpPr>
      <xdr:spPr>
        <a:xfrm>
          <a:off x="863111" y="1569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1,884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133757</xdr:rowOff>
    </xdr:from>
    <xdr:to>
      <xdr:col>15</xdr:col>
      <xdr:colOff>180340</xdr:colOff>
      <xdr:row>38</xdr:row>
      <xdr:rowOff>71577</xdr:rowOff>
    </xdr:to>
    <xdr:cxnSp macro="">
      <xdr:nvCxnSpPr>
        <xdr:cNvPr id="285" name="直線コネクタ 284"/>
        <xdr:cNvCxnSpPr/>
      </xdr:nvCxnSpPr>
      <xdr:spPr>
        <a:xfrm flipV="1">
          <a:off x="10475595" y="5277257"/>
          <a:ext cx="1270" cy="1309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75404</xdr:rowOff>
    </xdr:from>
    <xdr:ext cx="378565" cy="259045"/>
    <xdr:sp macro="" textlink="">
      <xdr:nvSpPr>
        <xdr:cNvPr id="286" name="労働費最小値テキスト"/>
        <xdr:cNvSpPr txBox="1"/>
      </xdr:nvSpPr>
      <xdr:spPr>
        <a:xfrm>
          <a:off x="10528300" y="6590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15</xdr:col>
      <xdr:colOff>92075</xdr:colOff>
      <xdr:row>38</xdr:row>
      <xdr:rowOff>71577</xdr:rowOff>
    </xdr:from>
    <xdr:to>
      <xdr:col>15</xdr:col>
      <xdr:colOff>269875</xdr:colOff>
      <xdr:row>38</xdr:row>
      <xdr:rowOff>71577</xdr:rowOff>
    </xdr:to>
    <xdr:cxnSp macro="">
      <xdr:nvCxnSpPr>
        <xdr:cNvPr id="287" name="直線コネクタ 286"/>
        <xdr:cNvCxnSpPr/>
      </xdr:nvCxnSpPr>
      <xdr:spPr>
        <a:xfrm>
          <a:off x="10388600" y="6586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80434</xdr:rowOff>
    </xdr:from>
    <xdr:ext cx="469744" cy="259045"/>
    <xdr:sp macro="" textlink="">
      <xdr:nvSpPr>
        <xdr:cNvPr id="288" name="労働費最大値テキスト"/>
        <xdr:cNvSpPr txBox="1"/>
      </xdr:nvSpPr>
      <xdr:spPr>
        <a:xfrm>
          <a:off x="10528300" y="5052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3,013</a:t>
          </a:r>
          <a:endParaRPr kumimoji="1" lang="ja-JP" altLang="en-US" sz="1000" b="1">
            <a:latin typeface="ＭＳ Ｐゴシック"/>
          </a:endParaRPr>
        </a:p>
      </xdr:txBody>
    </xdr:sp>
    <xdr:clientData/>
  </xdr:oneCellAnchor>
  <xdr:twoCellAnchor>
    <xdr:from>
      <xdr:col>15</xdr:col>
      <xdr:colOff>92075</xdr:colOff>
      <xdr:row>30</xdr:row>
      <xdr:rowOff>133757</xdr:rowOff>
    </xdr:from>
    <xdr:to>
      <xdr:col>15</xdr:col>
      <xdr:colOff>269875</xdr:colOff>
      <xdr:row>30</xdr:row>
      <xdr:rowOff>133757</xdr:rowOff>
    </xdr:to>
    <xdr:cxnSp macro="">
      <xdr:nvCxnSpPr>
        <xdr:cNvPr id="289" name="直線コネクタ 288"/>
        <xdr:cNvCxnSpPr/>
      </xdr:nvCxnSpPr>
      <xdr:spPr>
        <a:xfrm>
          <a:off x="10388600" y="527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11227</xdr:rowOff>
    </xdr:from>
    <xdr:to>
      <xdr:col>15</xdr:col>
      <xdr:colOff>180975</xdr:colOff>
      <xdr:row>37</xdr:row>
      <xdr:rowOff>36373</xdr:rowOff>
    </xdr:to>
    <xdr:cxnSp macro="">
      <xdr:nvCxnSpPr>
        <xdr:cNvPr id="290" name="直線コネクタ 289"/>
        <xdr:cNvCxnSpPr/>
      </xdr:nvCxnSpPr>
      <xdr:spPr>
        <a:xfrm>
          <a:off x="9639300" y="6354877"/>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16679</xdr:rowOff>
    </xdr:from>
    <xdr:ext cx="378565" cy="259045"/>
    <xdr:sp macro="" textlink="">
      <xdr:nvSpPr>
        <xdr:cNvPr id="291" name="労働費平均値テキスト"/>
        <xdr:cNvSpPr txBox="1"/>
      </xdr:nvSpPr>
      <xdr:spPr>
        <a:xfrm>
          <a:off x="10528300" y="60174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165252</xdr:rowOff>
    </xdr:from>
    <xdr:to>
      <xdr:col>15</xdr:col>
      <xdr:colOff>231775</xdr:colOff>
      <xdr:row>36</xdr:row>
      <xdr:rowOff>95402</xdr:rowOff>
    </xdr:to>
    <xdr:sp macro="" textlink="">
      <xdr:nvSpPr>
        <xdr:cNvPr id="292" name="フローチャート : 判断 291"/>
        <xdr:cNvSpPr/>
      </xdr:nvSpPr>
      <xdr:spPr>
        <a:xfrm>
          <a:off x="10426700" y="616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43231</xdr:rowOff>
    </xdr:from>
    <xdr:to>
      <xdr:col>14</xdr:col>
      <xdr:colOff>28575</xdr:colOff>
      <xdr:row>37</xdr:row>
      <xdr:rowOff>11227</xdr:rowOff>
    </xdr:to>
    <xdr:cxnSp macro="">
      <xdr:nvCxnSpPr>
        <xdr:cNvPr id="293" name="直線コネクタ 292"/>
        <xdr:cNvCxnSpPr/>
      </xdr:nvCxnSpPr>
      <xdr:spPr>
        <a:xfrm>
          <a:off x="8750300" y="6215431"/>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151536</xdr:rowOff>
    </xdr:from>
    <xdr:to>
      <xdr:col>14</xdr:col>
      <xdr:colOff>79375</xdr:colOff>
      <xdr:row>36</xdr:row>
      <xdr:rowOff>81686</xdr:rowOff>
    </xdr:to>
    <xdr:sp macro="" textlink="">
      <xdr:nvSpPr>
        <xdr:cNvPr id="294" name="フローチャート : 判断 293"/>
        <xdr:cNvSpPr/>
      </xdr:nvSpPr>
      <xdr:spPr>
        <a:xfrm>
          <a:off x="9588500" y="61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34</xdr:row>
      <xdr:rowOff>98213</xdr:rowOff>
    </xdr:from>
    <xdr:ext cx="378565" cy="259045"/>
    <xdr:sp macro="" textlink="">
      <xdr:nvSpPr>
        <xdr:cNvPr id="295" name="テキスト ボックス 294"/>
        <xdr:cNvSpPr txBox="1"/>
      </xdr:nvSpPr>
      <xdr:spPr>
        <a:xfrm>
          <a:off x="9450017" y="59275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152502</xdr:rowOff>
    </xdr:from>
    <xdr:to>
      <xdr:col>12</xdr:col>
      <xdr:colOff>511175</xdr:colOff>
      <xdr:row>36</xdr:row>
      <xdr:rowOff>43231</xdr:rowOff>
    </xdr:to>
    <xdr:cxnSp macro="">
      <xdr:nvCxnSpPr>
        <xdr:cNvPr id="296" name="直線コネクタ 295"/>
        <xdr:cNvCxnSpPr/>
      </xdr:nvCxnSpPr>
      <xdr:spPr>
        <a:xfrm>
          <a:off x="7861300" y="5981802"/>
          <a:ext cx="889000" cy="233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34</xdr:row>
      <xdr:rowOff>157937</xdr:rowOff>
    </xdr:from>
    <xdr:to>
      <xdr:col>12</xdr:col>
      <xdr:colOff>561975</xdr:colOff>
      <xdr:row>35</xdr:row>
      <xdr:rowOff>88087</xdr:rowOff>
    </xdr:to>
    <xdr:sp macro="" textlink="">
      <xdr:nvSpPr>
        <xdr:cNvPr id="297" name="フローチャート : 判断 296"/>
        <xdr:cNvSpPr/>
      </xdr:nvSpPr>
      <xdr:spPr>
        <a:xfrm>
          <a:off x="8699500" y="5987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33</xdr:row>
      <xdr:rowOff>104614</xdr:rowOff>
    </xdr:from>
    <xdr:ext cx="469744" cy="259045"/>
    <xdr:sp macro="" textlink="">
      <xdr:nvSpPr>
        <xdr:cNvPr id="298" name="テキスト ボックス 297"/>
        <xdr:cNvSpPr txBox="1"/>
      </xdr:nvSpPr>
      <xdr:spPr>
        <a:xfrm>
          <a:off x="8515427" y="5762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1,349</a:t>
          </a:r>
          <a:endParaRPr kumimoji="1" lang="ja-JP" altLang="en-US" sz="1000" b="1">
            <a:solidFill>
              <a:srgbClr val="000080"/>
            </a:solidFill>
            <a:latin typeface="ＭＳ Ｐゴシック"/>
          </a:endParaRPr>
        </a:p>
      </xdr:txBody>
    </xdr:sp>
    <xdr:clientData/>
  </xdr:oneCellAnchor>
  <xdr:twoCellAnchor>
    <xdr:from>
      <xdr:col>10</xdr:col>
      <xdr:colOff>104775</xdr:colOff>
      <xdr:row>32</xdr:row>
      <xdr:rowOff>8484</xdr:rowOff>
    </xdr:from>
    <xdr:to>
      <xdr:col>11</xdr:col>
      <xdr:colOff>307975</xdr:colOff>
      <xdr:row>34</xdr:row>
      <xdr:rowOff>152502</xdr:rowOff>
    </xdr:to>
    <xdr:cxnSp macro="">
      <xdr:nvCxnSpPr>
        <xdr:cNvPr id="299" name="直線コネクタ 298"/>
        <xdr:cNvCxnSpPr/>
      </xdr:nvCxnSpPr>
      <xdr:spPr>
        <a:xfrm>
          <a:off x="6972300" y="5494884"/>
          <a:ext cx="889000" cy="486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77013</xdr:rowOff>
    </xdr:from>
    <xdr:to>
      <xdr:col>11</xdr:col>
      <xdr:colOff>358775</xdr:colOff>
      <xdr:row>35</xdr:row>
      <xdr:rowOff>7163</xdr:rowOff>
    </xdr:to>
    <xdr:sp macro="" textlink="">
      <xdr:nvSpPr>
        <xdr:cNvPr id="300" name="フローチャート : 判断 299"/>
        <xdr:cNvSpPr/>
      </xdr:nvSpPr>
      <xdr:spPr>
        <a:xfrm>
          <a:off x="7810500" y="5906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23690</xdr:rowOff>
    </xdr:from>
    <xdr:ext cx="469744" cy="259045"/>
    <xdr:sp macro="" textlink="">
      <xdr:nvSpPr>
        <xdr:cNvPr id="301" name="テキスト ボックス 300"/>
        <xdr:cNvSpPr txBox="1"/>
      </xdr:nvSpPr>
      <xdr:spPr>
        <a:xfrm>
          <a:off x="7626427" y="568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1,526</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104902</xdr:rowOff>
    </xdr:from>
    <xdr:to>
      <xdr:col>10</xdr:col>
      <xdr:colOff>155575</xdr:colOff>
      <xdr:row>33</xdr:row>
      <xdr:rowOff>35052</xdr:rowOff>
    </xdr:to>
    <xdr:sp macro="" textlink="">
      <xdr:nvSpPr>
        <xdr:cNvPr id="302" name="フローチャート : 判断 301"/>
        <xdr:cNvSpPr/>
      </xdr:nvSpPr>
      <xdr:spPr>
        <a:xfrm>
          <a:off x="6921500" y="559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26179</xdr:rowOff>
    </xdr:from>
    <xdr:ext cx="469744" cy="259045"/>
    <xdr:sp macro="" textlink="">
      <xdr:nvSpPr>
        <xdr:cNvPr id="303" name="テキスト ボックス 302"/>
        <xdr:cNvSpPr txBox="1"/>
      </xdr:nvSpPr>
      <xdr:spPr>
        <a:xfrm>
          <a:off x="6737427" y="5684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157023</xdr:rowOff>
    </xdr:from>
    <xdr:to>
      <xdr:col>15</xdr:col>
      <xdr:colOff>231775</xdr:colOff>
      <xdr:row>37</xdr:row>
      <xdr:rowOff>87173</xdr:rowOff>
    </xdr:to>
    <xdr:sp macro="" textlink="">
      <xdr:nvSpPr>
        <xdr:cNvPr id="309" name="円/楕円 308"/>
        <xdr:cNvSpPr/>
      </xdr:nvSpPr>
      <xdr:spPr>
        <a:xfrm>
          <a:off x="10426700" y="6329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135450</xdr:rowOff>
    </xdr:from>
    <xdr:ext cx="378565" cy="259045"/>
    <xdr:sp macro="" textlink="">
      <xdr:nvSpPr>
        <xdr:cNvPr id="310" name="労働費該当値テキスト"/>
        <xdr:cNvSpPr txBox="1"/>
      </xdr:nvSpPr>
      <xdr:spPr>
        <a:xfrm>
          <a:off x="10528300" y="63076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601</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131877</xdr:rowOff>
    </xdr:from>
    <xdr:to>
      <xdr:col>14</xdr:col>
      <xdr:colOff>79375</xdr:colOff>
      <xdr:row>37</xdr:row>
      <xdr:rowOff>62027</xdr:rowOff>
    </xdr:to>
    <xdr:sp macro="" textlink="">
      <xdr:nvSpPr>
        <xdr:cNvPr id="311" name="円/楕円 310"/>
        <xdr:cNvSpPr/>
      </xdr:nvSpPr>
      <xdr:spPr>
        <a:xfrm>
          <a:off x="95885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37</xdr:row>
      <xdr:rowOff>53154</xdr:rowOff>
    </xdr:from>
    <xdr:ext cx="378565" cy="259045"/>
    <xdr:sp macro="" textlink="">
      <xdr:nvSpPr>
        <xdr:cNvPr id="312" name="テキスト ボックス 311"/>
        <xdr:cNvSpPr txBox="1"/>
      </xdr:nvSpPr>
      <xdr:spPr>
        <a:xfrm>
          <a:off x="9450017" y="639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a:t>
          </a:r>
          <a:endParaRPr kumimoji="1" lang="ja-JP" altLang="en-US" sz="1000" b="1">
            <a:solidFill>
              <a:srgbClr val="FF0000"/>
            </a:solidFill>
            <a:latin typeface="ＭＳ Ｐゴシック"/>
          </a:endParaRPr>
        </a:p>
      </xdr:txBody>
    </xdr:sp>
    <xdr:clientData/>
  </xdr:oneCellAnchor>
  <xdr:twoCellAnchor>
    <xdr:from>
      <xdr:col>12</xdr:col>
      <xdr:colOff>460375</xdr:colOff>
      <xdr:row>35</xdr:row>
      <xdr:rowOff>163881</xdr:rowOff>
    </xdr:from>
    <xdr:to>
      <xdr:col>12</xdr:col>
      <xdr:colOff>561975</xdr:colOff>
      <xdr:row>36</xdr:row>
      <xdr:rowOff>94031</xdr:rowOff>
    </xdr:to>
    <xdr:sp macro="" textlink="">
      <xdr:nvSpPr>
        <xdr:cNvPr id="313" name="円/楕円 312"/>
        <xdr:cNvSpPr/>
      </xdr:nvSpPr>
      <xdr:spPr>
        <a:xfrm>
          <a:off x="8699500" y="6164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85158</xdr:rowOff>
    </xdr:from>
    <xdr:ext cx="378565" cy="259045"/>
    <xdr:sp macro="" textlink="">
      <xdr:nvSpPr>
        <xdr:cNvPr id="314" name="テキスト ボックス 313"/>
        <xdr:cNvSpPr txBox="1"/>
      </xdr:nvSpPr>
      <xdr:spPr>
        <a:xfrm>
          <a:off x="8561017" y="6257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101702</xdr:rowOff>
    </xdr:from>
    <xdr:to>
      <xdr:col>11</xdr:col>
      <xdr:colOff>358775</xdr:colOff>
      <xdr:row>35</xdr:row>
      <xdr:rowOff>31852</xdr:rowOff>
    </xdr:to>
    <xdr:sp macro="" textlink="">
      <xdr:nvSpPr>
        <xdr:cNvPr id="315" name="円/楕円 314"/>
        <xdr:cNvSpPr/>
      </xdr:nvSpPr>
      <xdr:spPr>
        <a:xfrm>
          <a:off x="7810500" y="5931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22979</xdr:rowOff>
    </xdr:from>
    <xdr:ext cx="469744" cy="259045"/>
    <xdr:sp macro="" textlink="">
      <xdr:nvSpPr>
        <xdr:cNvPr id="316" name="テキスト ボックス 315"/>
        <xdr:cNvSpPr txBox="1"/>
      </xdr:nvSpPr>
      <xdr:spPr>
        <a:xfrm>
          <a:off x="7626427" y="6023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a:t>
          </a:r>
          <a:endParaRPr kumimoji="1" lang="ja-JP" altLang="en-US" sz="1000" b="1">
            <a:solidFill>
              <a:srgbClr val="FF0000"/>
            </a:solidFill>
            <a:latin typeface="ＭＳ Ｐゴシック"/>
          </a:endParaRPr>
        </a:p>
      </xdr:txBody>
    </xdr:sp>
    <xdr:clientData/>
  </xdr:oneCellAnchor>
  <xdr:twoCellAnchor>
    <xdr:from>
      <xdr:col>10</xdr:col>
      <xdr:colOff>53975</xdr:colOff>
      <xdr:row>31</xdr:row>
      <xdr:rowOff>129134</xdr:rowOff>
    </xdr:from>
    <xdr:to>
      <xdr:col>10</xdr:col>
      <xdr:colOff>155575</xdr:colOff>
      <xdr:row>32</xdr:row>
      <xdr:rowOff>59284</xdr:rowOff>
    </xdr:to>
    <xdr:sp macro="" textlink="">
      <xdr:nvSpPr>
        <xdr:cNvPr id="317" name="円/楕円 316"/>
        <xdr:cNvSpPr/>
      </xdr:nvSpPr>
      <xdr:spPr>
        <a:xfrm>
          <a:off x="6921500" y="544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30</xdr:row>
      <xdr:rowOff>75811</xdr:rowOff>
    </xdr:from>
    <xdr:ext cx="469744" cy="259045"/>
    <xdr:sp macro="" textlink="">
      <xdr:nvSpPr>
        <xdr:cNvPr id="318" name="テキスト ボックス 317"/>
        <xdr:cNvSpPr txBox="1"/>
      </xdr:nvSpPr>
      <xdr:spPr>
        <a:xfrm>
          <a:off x="6737427" y="521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19045</xdr:rowOff>
    </xdr:from>
    <xdr:to>
      <xdr:col>15</xdr:col>
      <xdr:colOff>180340</xdr:colOff>
      <xdr:row>58</xdr:row>
      <xdr:rowOff>120497</xdr:rowOff>
    </xdr:to>
    <xdr:cxnSp macro="">
      <xdr:nvCxnSpPr>
        <xdr:cNvPr id="340" name="直線コネクタ 339"/>
        <xdr:cNvCxnSpPr/>
      </xdr:nvCxnSpPr>
      <xdr:spPr>
        <a:xfrm flipV="1">
          <a:off x="10475595" y="8934445"/>
          <a:ext cx="1270" cy="113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124324</xdr:rowOff>
    </xdr:from>
    <xdr:ext cx="378565" cy="259045"/>
    <xdr:sp macro="" textlink="">
      <xdr:nvSpPr>
        <xdr:cNvPr id="341" name="農林水産業費最小値テキスト"/>
        <xdr:cNvSpPr txBox="1"/>
      </xdr:nvSpPr>
      <xdr:spPr>
        <a:xfrm>
          <a:off x="10528300" y="10068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15</xdr:col>
      <xdr:colOff>92075</xdr:colOff>
      <xdr:row>58</xdr:row>
      <xdr:rowOff>120497</xdr:rowOff>
    </xdr:from>
    <xdr:to>
      <xdr:col>15</xdr:col>
      <xdr:colOff>269875</xdr:colOff>
      <xdr:row>58</xdr:row>
      <xdr:rowOff>120497</xdr:rowOff>
    </xdr:to>
    <xdr:cxnSp macro="">
      <xdr:nvCxnSpPr>
        <xdr:cNvPr id="342" name="直線コネクタ 341"/>
        <xdr:cNvCxnSpPr/>
      </xdr:nvCxnSpPr>
      <xdr:spPr>
        <a:xfrm>
          <a:off x="10388600" y="10064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137172</xdr:rowOff>
    </xdr:from>
    <xdr:ext cx="534377" cy="259045"/>
    <xdr:sp macro="" textlink="">
      <xdr:nvSpPr>
        <xdr:cNvPr id="343" name="農林水産業費最大値テキスト"/>
        <xdr:cNvSpPr txBox="1"/>
      </xdr:nvSpPr>
      <xdr:spPr>
        <a:xfrm>
          <a:off x="10528300" y="870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25,139</a:t>
          </a:r>
          <a:endParaRPr kumimoji="1" lang="ja-JP" altLang="en-US" sz="1000" b="1">
            <a:latin typeface="ＭＳ Ｐゴシック"/>
          </a:endParaRPr>
        </a:p>
      </xdr:txBody>
    </xdr:sp>
    <xdr:clientData/>
  </xdr:oneCellAnchor>
  <xdr:twoCellAnchor>
    <xdr:from>
      <xdr:col>15</xdr:col>
      <xdr:colOff>92075</xdr:colOff>
      <xdr:row>52</xdr:row>
      <xdr:rowOff>19045</xdr:rowOff>
    </xdr:from>
    <xdr:to>
      <xdr:col>15</xdr:col>
      <xdr:colOff>269875</xdr:colOff>
      <xdr:row>52</xdr:row>
      <xdr:rowOff>19045</xdr:rowOff>
    </xdr:to>
    <xdr:cxnSp macro="">
      <xdr:nvCxnSpPr>
        <xdr:cNvPr id="344" name="直線コネクタ 343"/>
        <xdr:cNvCxnSpPr/>
      </xdr:nvCxnSpPr>
      <xdr:spPr>
        <a:xfrm>
          <a:off x="10388600" y="89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51</xdr:row>
      <xdr:rowOff>153050</xdr:rowOff>
    </xdr:from>
    <xdr:to>
      <xdr:col>15</xdr:col>
      <xdr:colOff>180975</xdr:colOff>
      <xdr:row>52</xdr:row>
      <xdr:rowOff>19045</xdr:rowOff>
    </xdr:to>
    <xdr:cxnSp macro="">
      <xdr:nvCxnSpPr>
        <xdr:cNvPr id="345" name="直線コネクタ 344"/>
        <xdr:cNvCxnSpPr/>
      </xdr:nvCxnSpPr>
      <xdr:spPr>
        <a:xfrm>
          <a:off x="9639300" y="8897000"/>
          <a:ext cx="838200" cy="37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131563</xdr:rowOff>
    </xdr:from>
    <xdr:ext cx="469744" cy="259045"/>
    <xdr:sp macro="" textlink="">
      <xdr:nvSpPr>
        <xdr:cNvPr id="346" name="農林水産業費平均値テキスト"/>
        <xdr:cNvSpPr txBox="1"/>
      </xdr:nvSpPr>
      <xdr:spPr>
        <a:xfrm>
          <a:off x="10528300" y="9732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6,095</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153136</xdr:rowOff>
    </xdr:from>
    <xdr:to>
      <xdr:col>15</xdr:col>
      <xdr:colOff>231775</xdr:colOff>
      <xdr:row>57</xdr:row>
      <xdr:rowOff>83286</xdr:rowOff>
    </xdr:to>
    <xdr:sp macro="" textlink="">
      <xdr:nvSpPr>
        <xdr:cNvPr id="347" name="フローチャート : 判断 346"/>
        <xdr:cNvSpPr/>
      </xdr:nvSpPr>
      <xdr:spPr>
        <a:xfrm>
          <a:off x="10426700" y="9754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51</xdr:row>
      <xdr:rowOff>153050</xdr:rowOff>
    </xdr:from>
    <xdr:to>
      <xdr:col>14</xdr:col>
      <xdr:colOff>28575</xdr:colOff>
      <xdr:row>52</xdr:row>
      <xdr:rowOff>93752</xdr:rowOff>
    </xdr:to>
    <xdr:cxnSp macro="">
      <xdr:nvCxnSpPr>
        <xdr:cNvPr id="348" name="直線コネクタ 347"/>
        <xdr:cNvCxnSpPr/>
      </xdr:nvCxnSpPr>
      <xdr:spPr>
        <a:xfrm flipV="1">
          <a:off x="8750300" y="8897000"/>
          <a:ext cx="889000" cy="112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25440</xdr:rowOff>
    </xdr:from>
    <xdr:to>
      <xdr:col>14</xdr:col>
      <xdr:colOff>79375</xdr:colOff>
      <xdr:row>57</xdr:row>
      <xdr:rowOff>127040</xdr:rowOff>
    </xdr:to>
    <xdr:sp macro="" textlink="">
      <xdr:nvSpPr>
        <xdr:cNvPr id="349" name="フローチャート : 判断 348"/>
        <xdr:cNvSpPr/>
      </xdr:nvSpPr>
      <xdr:spPr>
        <a:xfrm>
          <a:off x="9588500" y="979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57</xdr:row>
      <xdr:rowOff>118167</xdr:rowOff>
    </xdr:from>
    <xdr:ext cx="469744" cy="259045"/>
    <xdr:sp macro="" textlink="">
      <xdr:nvSpPr>
        <xdr:cNvPr id="350" name="テキスト ボックス 349"/>
        <xdr:cNvSpPr txBox="1"/>
      </xdr:nvSpPr>
      <xdr:spPr>
        <a:xfrm>
          <a:off x="9404427" y="989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5,138</a:t>
          </a:r>
          <a:endParaRPr kumimoji="1" lang="ja-JP" altLang="en-US" sz="1000" b="1">
            <a:solidFill>
              <a:srgbClr val="000080"/>
            </a:solidFill>
            <a:latin typeface="ＭＳ Ｐゴシック"/>
          </a:endParaRPr>
        </a:p>
      </xdr:txBody>
    </xdr:sp>
    <xdr:clientData/>
  </xdr:oneCellAnchor>
  <xdr:twoCellAnchor>
    <xdr:from>
      <xdr:col>11</xdr:col>
      <xdr:colOff>307975</xdr:colOff>
      <xdr:row>52</xdr:row>
      <xdr:rowOff>90551</xdr:rowOff>
    </xdr:from>
    <xdr:to>
      <xdr:col>12</xdr:col>
      <xdr:colOff>511175</xdr:colOff>
      <xdr:row>52</xdr:row>
      <xdr:rowOff>93752</xdr:rowOff>
    </xdr:to>
    <xdr:cxnSp macro="">
      <xdr:nvCxnSpPr>
        <xdr:cNvPr id="351" name="直線コネクタ 350"/>
        <xdr:cNvCxnSpPr/>
      </xdr:nvCxnSpPr>
      <xdr:spPr>
        <a:xfrm>
          <a:off x="7861300" y="9005951"/>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170921</xdr:rowOff>
    </xdr:from>
    <xdr:to>
      <xdr:col>12</xdr:col>
      <xdr:colOff>561975</xdr:colOff>
      <xdr:row>57</xdr:row>
      <xdr:rowOff>101071</xdr:rowOff>
    </xdr:to>
    <xdr:sp macro="" textlink="">
      <xdr:nvSpPr>
        <xdr:cNvPr id="352" name="フローチャート : 判断 351"/>
        <xdr:cNvSpPr/>
      </xdr:nvSpPr>
      <xdr:spPr>
        <a:xfrm>
          <a:off x="8699500" y="977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57</xdr:row>
      <xdr:rowOff>92198</xdr:rowOff>
    </xdr:from>
    <xdr:ext cx="469744" cy="259045"/>
    <xdr:sp macro="" textlink="">
      <xdr:nvSpPr>
        <xdr:cNvPr id="353" name="テキスト ボックス 352"/>
        <xdr:cNvSpPr txBox="1"/>
      </xdr:nvSpPr>
      <xdr:spPr>
        <a:xfrm>
          <a:off x="8515427" y="9864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5,706</a:t>
          </a:r>
          <a:endParaRPr kumimoji="1" lang="ja-JP" altLang="en-US" sz="1000" b="1">
            <a:solidFill>
              <a:srgbClr val="000080"/>
            </a:solidFill>
            <a:latin typeface="ＭＳ Ｐゴシック"/>
          </a:endParaRPr>
        </a:p>
      </xdr:txBody>
    </xdr:sp>
    <xdr:clientData/>
  </xdr:oneCellAnchor>
  <xdr:twoCellAnchor>
    <xdr:from>
      <xdr:col>10</xdr:col>
      <xdr:colOff>104775</xdr:colOff>
      <xdr:row>51</xdr:row>
      <xdr:rowOff>89865</xdr:rowOff>
    </xdr:from>
    <xdr:to>
      <xdr:col>11</xdr:col>
      <xdr:colOff>307975</xdr:colOff>
      <xdr:row>52</xdr:row>
      <xdr:rowOff>90551</xdr:rowOff>
    </xdr:to>
    <xdr:cxnSp macro="">
      <xdr:nvCxnSpPr>
        <xdr:cNvPr id="354" name="直線コネクタ 353"/>
        <xdr:cNvCxnSpPr/>
      </xdr:nvCxnSpPr>
      <xdr:spPr>
        <a:xfrm>
          <a:off x="6972300" y="8833815"/>
          <a:ext cx="889000" cy="17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25075</xdr:rowOff>
    </xdr:from>
    <xdr:to>
      <xdr:col>11</xdr:col>
      <xdr:colOff>358775</xdr:colOff>
      <xdr:row>57</xdr:row>
      <xdr:rowOff>126675</xdr:rowOff>
    </xdr:to>
    <xdr:sp macro="" textlink="">
      <xdr:nvSpPr>
        <xdr:cNvPr id="355" name="フローチャート : 判断 354"/>
        <xdr:cNvSpPr/>
      </xdr:nvSpPr>
      <xdr:spPr>
        <a:xfrm>
          <a:off x="7810500" y="979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57</xdr:row>
      <xdr:rowOff>117802</xdr:rowOff>
    </xdr:from>
    <xdr:ext cx="469744" cy="259045"/>
    <xdr:sp macro="" textlink="">
      <xdr:nvSpPr>
        <xdr:cNvPr id="356" name="テキスト ボックス 355"/>
        <xdr:cNvSpPr txBox="1"/>
      </xdr:nvSpPr>
      <xdr:spPr>
        <a:xfrm>
          <a:off x="7626427" y="9890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17805</xdr:rowOff>
    </xdr:from>
    <xdr:to>
      <xdr:col>10</xdr:col>
      <xdr:colOff>155575</xdr:colOff>
      <xdr:row>57</xdr:row>
      <xdr:rowOff>119405</xdr:rowOff>
    </xdr:to>
    <xdr:sp macro="" textlink="">
      <xdr:nvSpPr>
        <xdr:cNvPr id="357" name="フローチャート : 判断 356"/>
        <xdr:cNvSpPr/>
      </xdr:nvSpPr>
      <xdr:spPr>
        <a:xfrm>
          <a:off x="6921500" y="979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57</xdr:row>
      <xdr:rowOff>110532</xdr:rowOff>
    </xdr:from>
    <xdr:ext cx="469744" cy="259045"/>
    <xdr:sp macro="" textlink="">
      <xdr:nvSpPr>
        <xdr:cNvPr id="358" name="テキスト ボックス 357"/>
        <xdr:cNvSpPr txBox="1"/>
      </xdr:nvSpPr>
      <xdr:spPr>
        <a:xfrm>
          <a:off x="6737427" y="988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51</xdr:row>
      <xdr:rowOff>139695</xdr:rowOff>
    </xdr:from>
    <xdr:to>
      <xdr:col>15</xdr:col>
      <xdr:colOff>231775</xdr:colOff>
      <xdr:row>52</xdr:row>
      <xdr:rowOff>69845</xdr:rowOff>
    </xdr:to>
    <xdr:sp macro="" textlink="">
      <xdr:nvSpPr>
        <xdr:cNvPr id="364" name="円/楕円 363"/>
        <xdr:cNvSpPr/>
      </xdr:nvSpPr>
      <xdr:spPr>
        <a:xfrm>
          <a:off x="10426700" y="888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51</xdr:row>
      <xdr:rowOff>92722</xdr:rowOff>
    </xdr:from>
    <xdr:ext cx="534377" cy="259045"/>
    <xdr:sp macro="" textlink="">
      <xdr:nvSpPr>
        <xdr:cNvPr id="365" name="農林水産業費該当値テキスト"/>
        <xdr:cNvSpPr txBox="1"/>
      </xdr:nvSpPr>
      <xdr:spPr>
        <a:xfrm>
          <a:off x="10528300" y="883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25,139</a:t>
          </a:r>
          <a:endParaRPr kumimoji="1" lang="ja-JP" altLang="en-US" sz="1000" b="1">
            <a:solidFill>
              <a:srgbClr val="FF0000"/>
            </a:solidFill>
            <a:latin typeface="ＭＳ Ｐゴシック"/>
          </a:endParaRPr>
        </a:p>
      </xdr:txBody>
    </xdr:sp>
    <xdr:clientData/>
  </xdr:oneCellAnchor>
  <xdr:twoCellAnchor>
    <xdr:from>
      <xdr:col>13</xdr:col>
      <xdr:colOff>663575</xdr:colOff>
      <xdr:row>51</xdr:row>
      <xdr:rowOff>102250</xdr:rowOff>
    </xdr:from>
    <xdr:to>
      <xdr:col>14</xdr:col>
      <xdr:colOff>79375</xdr:colOff>
      <xdr:row>52</xdr:row>
      <xdr:rowOff>32400</xdr:rowOff>
    </xdr:to>
    <xdr:sp macro="" textlink="">
      <xdr:nvSpPr>
        <xdr:cNvPr id="366" name="円/楕円 365"/>
        <xdr:cNvSpPr/>
      </xdr:nvSpPr>
      <xdr:spPr>
        <a:xfrm>
          <a:off x="9588500" y="88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50</xdr:row>
      <xdr:rowOff>48927</xdr:rowOff>
    </xdr:from>
    <xdr:ext cx="534377" cy="259045"/>
    <xdr:sp macro="" textlink="">
      <xdr:nvSpPr>
        <xdr:cNvPr id="367" name="テキスト ボックス 366"/>
        <xdr:cNvSpPr txBox="1"/>
      </xdr:nvSpPr>
      <xdr:spPr>
        <a:xfrm>
          <a:off x="9372111" y="862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25,958</a:t>
          </a:r>
          <a:endParaRPr kumimoji="1" lang="ja-JP" altLang="en-US" sz="1000" b="1">
            <a:solidFill>
              <a:srgbClr val="FF0000"/>
            </a:solidFill>
            <a:latin typeface="ＭＳ Ｐゴシック"/>
          </a:endParaRPr>
        </a:p>
      </xdr:txBody>
    </xdr:sp>
    <xdr:clientData/>
  </xdr:oneCellAnchor>
  <xdr:twoCellAnchor>
    <xdr:from>
      <xdr:col>12</xdr:col>
      <xdr:colOff>460375</xdr:colOff>
      <xdr:row>52</xdr:row>
      <xdr:rowOff>42952</xdr:rowOff>
    </xdr:from>
    <xdr:to>
      <xdr:col>12</xdr:col>
      <xdr:colOff>561975</xdr:colOff>
      <xdr:row>52</xdr:row>
      <xdr:rowOff>144552</xdr:rowOff>
    </xdr:to>
    <xdr:sp macro="" textlink="">
      <xdr:nvSpPr>
        <xdr:cNvPr id="368" name="円/楕円 367"/>
        <xdr:cNvSpPr/>
      </xdr:nvSpPr>
      <xdr:spPr>
        <a:xfrm>
          <a:off x="8699500" y="895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50</xdr:row>
      <xdr:rowOff>161079</xdr:rowOff>
    </xdr:from>
    <xdr:ext cx="534377" cy="259045"/>
    <xdr:sp macro="" textlink="">
      <xdr:nvSpPr>
        <xdr:cNvPr id="369" name="テキスト ボックス 368"/>
        <xdr:cNvSpPr txBox="1"/>
      </xdr:nvSpPr>
      <xdr:spPr>
        <a:xfrm>
          <a:off x="8483111" y="873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23,505</a:t>
          </a:r>
          <a:endParaRPr kumimoji="1" lang="ja-JP" altLang="en-US" sz="1000" b="1">
            <a:solidFill>
              <a:srgbClr val="FF0000"/>
            </a:solidFill>
            <a:latin typeface="ＭＳ Ｐゴシック"/>
          </a:endParaRPr>
        </a:p>
      </xdr:txBody>
    </xdr:sp>
    <xdr:clientData/>
  </xdr:oneCellAnchor>
  <xdr:twoCellAnchor>
    <xdr:from>
      <xdr:col>11</xdr:col>
      <xdr:colOff>257175</xdr:colOff>
      <xdr:row>52</xdr:row>
      <xdr:rowOff>39751</xdr:rowOff>
    </xdr:from>
    <xdr:to>
      <xdr:col>11</xdr:col>
      <xdr:colOff>358775</xdr:colOff>
      <xdr:row>52</xdr:row>
      <xdr:rowOff>141351</xdr:rowOff>
    </xdr:to>
    <xdr:sp macro="" textlink="">
      <xdr:nvSpPr>
        <xdr:cNvPr id="370" name="円/楕円 369"/>
        <xdr:cNvSpPr/>
      </xdr:nvSpPr>
      <xdr:spPr>
        <a:xfrm>
          <a:off x="7810500" y="89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50</xdr:row>
      <xdr:rowOff>157878</xdr:rowOff>
    </xdr:from>
    <xdr:ext cx="534377" cy="259045"/>
    <xdr:sp macro="" textlink="">
      <xdr:nvSpPr>
        <xdr:cNvPr id="371" name="テキスト ボックス 370"/>
        <xdr:cNvSpPr txBox="1"/>
      </xdr:nvSpPr>
      <xdr:spPr>
        <a:xfrm>
          <a:off x="7594111" y="873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23,575</a:t>
          </a:r>
          <a:endParaRPr kumimoji="1" lang="ja-JP" altLang="en-US" sz="1000" b="1">
            <a:solidFill>
              <a:srgbClr val="FF0000"/>
            </a:solidFill>
            <a:latin typeface="ＭＳ Ｐゴシック"/>
          </a:endParaRPr>
        </a:p>
      </xdr:txBody>
    </xdr:sp>
    <xdr:clientData/>
  </xdr:oneCellAnchor>
  <xdr:twoCellAnchor>
    <xdr:from>
      <xdr:col>10</xdr:col>
      <xdr:colOff>53975</xdr:colOff>
      <xdr:row>51</xdr:row>
      <xdr:rowOff>39065</xdr:rowOff>
    </xdr:from>
    <xdr:to>
      <xdr:col>10</xdr:col>
      <xdr:colOff>155575</xdr:colOff>
      <xdr:row>51</xdr:row>
      <xdr:rowOff>140665</xdr:rowOff>
    </xdr:to>
    <xdr:sp macro="" textlink="">
      <xdr:nvSpPr>
        <xdr:cNvPr id="372" name="円/楕円 371"/>
        <xdr:cNvSpPr/>
      </xdr:nvSpPr>
      <xdr:spPr>
        <a:xfrm>
          <a:off x="6921500" y="878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49</xdr:row>
      <xdr:rowOff>157192</xdr:rowOff>
    </xdr:from>
    <xdr:ext cx="534377" cy="259045"/>
    <xdr:sp macro="" textlink="">
      <xdr:nvSpPr>
        <xdr:cNvPr id="373" name="テキスト ボックス 372"/>
        <xdr:cNvSpPr txBox="1"/>
      </xdr:nvSpPr>
      <xdr:spPr>
        <a:xfrm>
          <a:off x="6705111" y="855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23,024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9" name="テキスト ボックス 388"/>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1" name="テキスト ボックス 390"/>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3" name="テキスト ボックス 39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20896</xdr:rowOff>
    </xdr:from>
    <xdr:to>
      <xdr:col>15</xdr:col>
      <xdr:colOff>180340</xdr:colOff>
      <xdr:row>78</xdr:row>
      <xdr:rowOff>106781</xdr:rowOff>
    </xdr:to>
    <xdr:cxnSp macro="">
      <xdr:nvCxnSpPr>
        <xdr:cNvPr id="395" name="直線コネクタ 394"/>
        <xdr:cNvCxnSpPr/>
      </xdr:nvCxnSpPr>
      <xdr:spPr>
        <a:xfrm flipV="1">
          <a:off x="10475595" y="12193846"/>
          <a:ext cx="1270" cy="1286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110608</xdr:rowOff>
    </xdr:from>
    <xdr:ext cx="469744" cy="259045"/>
    <xdr:sp macro="" textlink="">
      <xdr:nvSpPr>
        <xdr:cNvPr id="396" name="商工費最小値テキスト"/>
        <xdr:cNvSpPr txBox="1"/>
      </xdr:nvSpPr>
      <xdr:spPr>
        <a:xfrm>
          <a:off x="10528300" y="13483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1,440</a:t>
          </a:r>
          <a:endParaRPr kumimoji="1" lang="ja-JP" altLang="en-US" sz="1000" b="1">
            <a:latin typeface="ＭＳ Ｐゴシック"/>
          </a:endParaRPr>
        </a:p>
      </xdr:txBody>
    </xdr:sp>
    <xdr:clientData/>
  </xdr:oneCellAnchor>
  <xdr:twoCellAnchor>
    <xdr:from>
      <xdr:col>15</xdr:col>
      <xdr:colOff>92075</xdr:colOff>
      <xdr:row>78</xdr:row>
      <xdr:rowOff>106781</xdr:rowOff>
    </xdr:from>
    <xdr:to>
      <xdr:col>15</xdr:col>
      <xdr:colOff>269875</xdr:colOff>
      <xdr:row>78</xdr:row>
      <xdr:rowOff>106781</xdr:rowOff>
    </xdr:to>
    <xdr:cxnSp macro="">
      <xdr:nvCxnSpPr>
        <xdr:cNvPr id="397" name="直線コネクタ 396"/>
        <xdr:cNvCxnSpPr/>
      </xdr:nvCxnSpPr>
      <xdr:spPr>
        <a:xfrm>
          <a:off x="10388600" y="13479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139023</xdr:rowOff>
    </xdr:from>
    <xdr:ext cx="534377" cy="259045"/>
    <xdr:sp macro="" textlink="">
      <xdr:nvSpPr>
        <xdr:cNvPr id="398" name="商工費最大値テキスト"/>
        <xdr:cNvSpPr txBox="1"/>
      </xdr:nvSpPr>
      <xdr:spPr>
        <a:xfrm>
          <a:off x="10528300" y="11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57,697</a:t>
          </a:r>
          <a:endParaRPr kumimoji="1" lang="ja-JP" altLang="en-US" sz="1000" b="1">
            <a:latin typeface="ＭＳ Ｐゴシック"/>
          </a:endParaRPr>
        </a:p>
      </xdr:txBody>
    </xdr:sp>
    <xdr:clientData/>
  </xdr:oneCellAnchor>
  <xdr:twoCellAnchor>
    <xdr:from>
      <xdr:col>15</xdr:col>
      <xdr:colOff>92075</xdr:colOff>
      <xdr:row>71</xdr:row>
      <xdr:rowOff>20896</xdr:rowOff>
    </xdr:from>
    <xdr:to>
      <xdr:col>15</xdr:col>
      <xdr:colOff>269875</xdr:colOff>
      <xdr:row>71</xdr:row>
      <xdr:rowOff>20896</xdr:rowOff>
    </xdr:to>
    <xdr:cxnSp macro="">
      <xdr:nvCxnSpPr>
        <xdr:cNvPr id="399" name="直線コネクタ 398"/>
        <xdr:cNvCxnSpPr/>
      </xdr:nvCxnSpPr>
      <xdr:spPr>
        <a:xfrm>
          <a:off x="10388600" y="12193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122761</xdr:rowOff>
    </xdr:from>
    <xdr:to>
      <xdr:col>15</xdr:col>
      <xdr:colOff>180975</xdr:colOff>
      <xdr:row>77</xdr:row>
      <xdr:rowOff>93272</xdr:rowOff>
    </xdr:to>
    <xdr:cxnSp macro="">
      <xdr:nvCxnSpPr>
        <xdr:cNvPr id="400" name="直線コネクタ 399"/>
        <xdr:cNvCxnSpPr/>
      </xdr:nvCxnSpPr>
      <xdr:spPr>
        <a:xfrm flipV="1">
          <a:off x="9639300" y="13152961"/>
          <a:ext cx="838200" cy="14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13126</xdr:rowOff>
    </xdr:from>
    <xdr:ext cx="469744" cy="259045"/>
    <xdr:sp macro="" textlink="">
      <xdr:nvSpPr>
        <xdr:cNvPr id="401" name="商工費平均値テキスト"/>
        <xdr:cNvSpPr txBox="1"/>
      </xdr:nvSpPr>
      <xdr:spPr>
        <a:xfrm>
          <a:off x="10528300" y="132147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9,871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34699</xdr:rowOff>
    </xdr:from>
    <xdr:to>
      <xdr:col>15</xdr:col>
      <xdr:colOff>231775</xdr:colOff>
      <xdr:row>77</xdr:row>
      <xdr:rowOff>136299</xdr:rowOff>
    </xdr:to>
    <xdr:sp macro="" textlink="">
      <xdr:nvSpPr>
        <xdr:cNvPr id="402" name="フローチャート : 判断 401"/>
        <xdr:cNvSpPr/>
      </xdr:nvSpPr>
      <xdr:spPr>
        <a:xfrm>
          <a:off x="10426700" y="1323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93272</xdr:rowOff>
    </xdr:from>
    <xdr:to>
      <xdr:col>14</xdr:col>
      <xdr:colOff>28575</xdr:colOff>
      <xdr:row>77</xdr:row>
      <xdr:rowOff>136888</xdr:rowOff>
    </xdr:to>
    <xdr:cxnSp macro="">
      <xdr:nvCxnSpPr>
        <xdr:cNvPr id="403" name="直線コネクタ 402"/>
        <xdr:cNvCxnSpPr/>
      </xdr:nvCxnSpPr>
      <xdr:spPr>
        <a:xfrm flipV="1">
          <a:off x="8750300" y="13294922"/>
          <a:ext cx="889000" cy="43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69926</xdr:rowOff>
    </xdr:from>
    <xdr:to>
      <xdr:col>14</xdr:col>
      <xdr:colOff>79375</xdr:colOff>
      <xdr:row>78</xdr:row>
      <xdr:rowOff>76</xdr:rowOff>
    </xdr:to>
    <xdr:sp macro="" textlink="">
      <xdr:nvSpPr>
        <xdr:cNvPr id="404" name="フローチャート : 判断 403"/>
        <xdr:cNvSpPr/>
      </xdr:nvSpPr>
      <xdr:spPr>
        <a:xfrm>
          <a:off x="9588500" y="132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77</xdr:row>
      <xdr:rowOff>162653</xdr:rowOff>
    </xdr:from>
    <xdr:ext cx="469744" cy="259045"/>
    <xdr:sp macro="" textlink="">
      <xdr:nvSpPr>
        <xdr:cNvPr id="405" name="テキスト ボックス 404"/>
        <xdr:cNvSpPr txBox="1"/>
      </xdr:nvSpPr>
      <xdr:spPr>
        <a:xfrm>
          <a:off x="9404427" y="1336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8,330</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40602</xdr:rowOff>
    </xdr:from>
    <xdr:to>
      <xdr:col>12</xdr:col>
      <xdr:colOff>511175</xdr:colOff>
      <xdr:row>77</xdr:row>
      <xdr:rowOff>136888</xdr:rowOff>
    </xdr:to>
    <xdr:cxnSp macro="">
      <xdr:nvCxnSpPr>
        <xdr:cNvPr id="406" name="直線コネクタ 405"/>
        <xdr:cNvCxnSpPr/>
      </xdr:nvCxnSpPr>
      <xdr:spPr>
        <a:xfrm>
          <a:off x="7861300" y="13242252"/>
          <a:ext cx="889000" cy="9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77150</xdr:rowOff>
    </xdr:from>
    <xdr:to>
      <xdr:col>12</xdr:col>
      <xdr:colOff>561975</xdr:colOff>
      <xdr:row>78</xdr:row>
      <xdr:rowOff>7300</xdr:rowOff>
    </xdr:to>
    <xdr:sp macro="" textlink="">
      <xdr:nvSpPr>
        <xdr:cNvPr id="407" name="フローチャート : 判断 406"/>
        <xdr:cNvSpPr/>
      </xdr:nvSpPr>
      <xdr:spPr>
        <a:xfrm>
          <a:off x="8699500" y="1327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23827</xdr:rowOff>
    </xdr:from>
    <xdr:ext cx="469744" cy="259045"/>
    <xdr:sp macro="" textlink="">
      <xdr:nvSpPr>
        <xdr:cNvPr id="408" name="テキスト ボックス 407"/>
        <xdr:cNvSpPr txBox="1"/>
      </xdr:nvSpPr>
      <xdr:spPr>
        <a:xfrm>
          <a:off x="8515427" y="1305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8,014</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40602</xdr:rowOff>
    </xdr:from>
    <xdr:to>
      <xdr:col>11</xdr:col>
      <xdr:colOff>307975</xdr:colOff>
      <xdr:row>77</xdr:row>
      <xdr:rowOff>70594</xdr:rowOff>
    </xdr:to>
    <xdr:cxnSp macro="">
      <xdr:nvCxnSpPr>
        <xdr:cNvPr id="409" name="直線コネクタ 408"/>
        <xdr:cNvCxnSpPr/>
      </xdr:nvCxnSpPr>
      <xdr:spPr>
        <a:xfrm flipV="1">
          <a:off x="6972300" y="13242252"/>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80418</xdr:rowOff>
    </xdr:from>
    <xdr:to>
      <xdr:col>11</xdr:col>
      <xdr:colOff>358775</xdr:colOff>
      <xdr:row>78</xdr:row>
      <xdr:rowOff>10568</xdr:rowOff>
    </xdr:to>
    <xdr:sp macro="" textlink="">
      <xdr:nvSpPr>
        <xdr:cNvPr id="410" name="フローチャート : 判断 409"/>
        <xdr:cNvSpPr/>
      </xdr:nvSpPr>
      <xdr:spPr>
        <a:xfrm>
          <a:off x="7810500" y="1328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1695</xdr:rowOff>
    </xdr:from>
    <xdr:ext cx="469744" cy="259045"/>
    <xdr:sp macro="" textlink="">
      <xdr:nvSpPr>
        <xdr:cNvPr id="411" name="テキスト ボックス 410"/>
        <xdr:cNvSpPr txBox="1"/>
      </xdr:nvSpPr>
      <xdr:spPr>
        <a:xfrm>
          <a:off x="7626427" y="13374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7,871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62725</xdr:rowOff>
    </xdr:from>
    <xdr:to>
      <xdr:col>10</xdr:col>
      <xdr:colOff>155575</xdr:colOff>
      <xdr:row>77</xdr:row>
      <xdr:rowOff>164325</xdr:rowOff>
    </xdr:to>
    <xdr:sp macro="" textlink="">
      <xdr:nvSpPr>
        <xdr:cNvPr id="412" name="フローチャート : 判断 411"/>
        <xdr:cNvSpPr/>
      </xdr:nvSpPr>
      <xdr:spPr>
        <a:xfrm>
          <a:off x="6921500" y="1326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77</xdr:row>
      <xdr:rowOff>155452</xdr:rowOff>
    </xdr:from>
    <xdr:ext cx="469744" cy="259045"/>
    <xdr:sp macro="" textlink="">
      <xdr:nvSpPr>
        <xdr:cNvPr id="413" name="テキスト ボックス 412"/>
        <xdr:cNvSpPr txBox="1"/>
      </xdr:nvSpPr>
      <xdr:spPr>
        <a:xfrm>
          <a:off x="6737427" y="1335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8,645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76</xdr:row>
      <xdr:rowOff>71961</xdr:rowOff>
    </xdr:from>
    <xdr:to>
      <xdr:col>15</xdr:col>
      <xdr:colOff>231775</xdr:colOff>
      <xdr:row>77</xdr:row>
      <xdr:rowOff>2111</xdr:rowOff>
    </xdr:to>
    <xdr:sp macro="" textlink="">
      <xdr:nvSpPr>
        <xdr:cNvPr id="419" name="円/楕円 418"/>
        <xdr:cNvSpPr/>
      </xdr:nvSpPr>
      <xdr:spPr>
        <a:xfrm>
          <a:off x="10426700" y="1310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94838</xdr:rowOff>
    </xdr:from>
    <xdr:ext cx="534377" cy="259045"/>
    <xdr:sp macro="" textlink="">
      <xdr:nvSpPr>
        <xdr:cNvPr id="420" name="商工費該当値テキスト"/>
        <xdr:cNvSpPr txBox="1"/>
      </xdr:nvSpPr>
      <xdr:spPr>
        <a:xfrm>
          <a:off x="10528300" y="12953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15,741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42472</xdr:rowOff>
    </xdr:from>
    <xdr:to>
      <xdr:col>14</xdr:col>
      <xdr:colOff>79375</xdr:colOff>
      <xdr:row>77</xdr:row>
      <xdr:rowOff>144072</xdr:rowOff>
    </xdr:to>
    <xdr:sp macro="" textlink="">
      <xdr:nvSpPr>
        <xdr:cNvPr id="421" name="円/楕円 420"/>
        <xdr:cNvSpPr/>
      </xdr:nvSpPr>
      <xdr:spPr>
        <a:xfrm>
          <a:off x="9588500" y="13244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75</xdr:row>
      <xdr:rowOff>160599</xdr:rowOff>
    </xdr:from>
    <xdr:ext cx="469744" cy="259045"/>
    <xdr:sp macro="" textlink="">
      <xdr:nvSpPr>
        <xdr:cNvPr id="422" name="テキスト ボックス 421"/>
        <xdr:cNvSpPr txBox="1"/>
      </xdr:nvSpPr>
      <xdr:spPr>
        <a:xfrm>
          <a:off x="9404427" y="13019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9,531</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86088</xdr:rowOff>
    </xdr:from>
    <xdr:to>
      <xdr:col>12</xdr:col>
      <xdr:colOff>561975</xdr:colOff>
      <xdr:row>78</xdr:row>
      <xdr:rowOff>16238</xdr:rowOff>
    </xdr:to>
    <xdr:sp macro="" textlink="">
      <xdr:nvSpPr>
        <xdr:cNvPr id="423" name="円/楕円 422"/>
        <xdr:cNvSpPr/>
      </xdr:nvSpPr>
      <xdr:spPr>
        <a:xfrm>
          <a:off x="8699500" y="1328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7365</xdr:rowOff>
    </xdr:from>
    <xdr:ext cx="469744" cy="259045"/>
    <xdr:sp macro="" textlink="">
      <xdr:nvSpPr>
        <xdr:cNvPr id="424" name="テキスト ボックス 423"/>
        <xdr:cNvSpPr txBox="1"/>
      </xdr:nvSpPr>
      <xdr:spPr>
        <a:xfrm>
          <a:off x="8515427" y="13380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7,623</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161252</xdr:rowOff>
    </xdr:from>
    <xdr:to>
      <xdr:col>11</xdr:col>
      <xdr:colOff>358775</xdr:colOff>
      <xdr:row>77</xdr:row>
      <xdr:rowOff>91402</xdr:rowOff>
    </xdr:to>
    <xdr:sp macro="" textlink="">
      <xdr:nvSpPr>
        <xdr:cNvPr id="425" name="円/楕円 424"/>
        <xdr:cNvSpPr/>
      </xdr:nvSpPr>
      <xdr:spPr>
        <a:xfrm>
          <a:off x="7810500" y="1319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107929</xdr:rowOff>
    </xdr:from>
    <xdr:ext cx="534377" cy="259045"/>
    <xdr:sp macro="" textlink="">
      <xdr:nvSpPr>
        <xdr:cNvPr id="426" name="テキスト ボックス 425"/>
        <xdr:cNvSpPr txBox="1"/>
      </xdr:nvSpPr>
      <xdr:spPr>
        <a:xfrm>
          <a:off x="7594111" y="12966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11,835</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19794</xdr:rowOff>
    </xdr:from>
    <xdr:to>
      <xdr:col>10</xdr:col>
      <xdr:colOff>155575</xdr:colOff>
      <xdr:row>77</xdr:row>
      <xdr:rowOff>121394</xdr:rowOff>
    </xdr:to>
    <xdr:sp macro="" textlink="">
      <xdr:nvSpPr>
        <xdr:cNvPr id="427" name="円/楕円 426"/>
        <xdr:cNvSpPr/>
      </xdr:nvSpPr>
      <xdr:spPr>
        <a:xfrm>
          <a:off x="6921500" y="13221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137921</xdr:rowOff>
    </xdr:from>
    <xdr:ext cx="534377" cy="259045"/>
    <xdr:sp macro="" textlink="">
      <xdr:nvSpPr>
        <xdr:cNvPr id="428" name="テキスト ボックス 427"/>
        <xdr:cNvSpPr txBox="1"/>
      </xdr:nvSpPr>
      <xdr:spPr>
        <a:xfrm>
          <a:off x="6705111" y="12996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100</xdr:row>
      <xdr:rowOff>111777</xdr:rowOff>
    </xdr:from>
    <xdr:ext cx="531299" cy="259045"/>
    <xdr:sp macro="" textlink="">
      <xdr:nvSpPr>
        <xdr:cNvPr id="439" name="テキスト ボックス 438"/>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98</xdr:row>
      <xdr:rowOff>73677</xdr:rowOff>
    </xdr:from>
    <xdr:ext cx="531299" cy="259045"/>
    <xdr:sp macro="" textlink="">
      <xdr:nvSpPr>
        <xdr:cNvPr id="441" name="テキスト ボックス 440"/>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89</xdr:row>
      <xdr:rowOff>92727</xdr:rowOff>
    </xdr:from>
    <xdr:ext cx="531299" cy="259045"/>
    <xdr:sp macro="" textlink="">
      <xdr:nvSpPr>
        <xdr:cNvPr id="449" name="テキスト ボックス 44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87</xdr:row>
      <xdr:rowOff>54627</xdr:rowOff>
    </xdr:from>
    <xdr:ext cx="531299" cy="259045"/>
    <xdr:sp macro="" textlink="">
      <xdr:nvSpPr>
        <xdr:cNvPr id="451" name="テキスト ボックス 450"/>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38736</xdr:rowOff>
    </xdr:from>
    <xdr:to>
      <xdr:col>15</xdr:col>
      <xdr:colOff>180340</xdr:colOff>
      <xdr:row>98</xdr:row>
      <xdr:rowOff>22200</xdr:rowOff>
    </xdr:to>
    <xdr:cxnSp macro="">
      <xdr:nvCxnSpPr>
        <xdr:cNvPr id="453" name="直線コネクタ 452"/>
        <xdr:cNvCxnSpPr/>
      </xdr:nvCxnSpPr>
      <xdr:spPr>
        <a:xfrm flipV="1">
          <a:off x="10475595" y="15469236"/>
          <a:ext cx="1270" cy="13550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26027</xdr:rowOff>
    </xdr:from>
    <xdr:ext cx="534377" cy="259045"/>
    <xdr:sp macro="" textlink="">
      <xdr:nvSpPr>
        <xdr:cNvPr id="454" name="土木費最小値テキスト"/>
        <xdr:cNvSpPr txBox="1"/>
      </xdr:nvSpPr>
      <xdr:spPr>
        <a:xfrm>
          <a:off x="10528300" y="1682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25,084</a:t>
          </a:r>
          <a:endParaRPr kumimoji="1" lang="ja-JP" altLang="en-US" sz="1000" b="1">
            <a:latin typeface="ＭＳ Ｐゴシック"/>
          </a:endParaRPr>
        </a:p>
      </xdr:txBody>
    </xdr:sp>
    <xdr:clientData/>
  </xdr:oneCellAnchor>
  <xdr:twoCellAnchor>
    <xdr:from>
      <xdr:col>15</xdr:col>
      <xdr:colOff>92075</xdr:colOff>
      <xdr:row>98</xdr:row>
      <xdr:rowOff>22200</xdr:rowOff>
    </xdr:from>
    <xdr:to>
      <xdr:col>15</xdr:col>
      <xdr:colOff>269875</xdr:colOff>
      <xdr:row>98</xdr:row>
      <xdr:rowOff>22200</xdr:rowOff>
    </xdr:to>
    <xdr:cxnSp macro="">
      <xdr:nvCxnSpPr>
        <xdr:cNvPr id="455" name="直線コネクタ 454"/>
        <xdr:cNvCxnSpPr/>
      </xdr:nvCxnSpPr>
      <xdr:spPr>
        <a:xfrm>
          <a:off x="10388600" y="1682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156863</xdr:rowOff>
    </xdr:from>
    <xdr:ext cx="534377" cy="259045"/>
    <xdr:sp macro="" textlink="">
      <xdr:nvSpPr>
        <xdr:cNvPr id="456" name="土木費最大値テキスト"/>
        <xdr:cNvSpPr txBox="1"/>
      </xdr:nvSpPr>
      <xdr:spPr>
        <a:xfrm>
          <a:off x="10528300" y="1524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60,650</a:t>
          </a:r>
          <a:endParaRPr kumimoji="1" lang="ja-JP" altLang="en-US" sz="1000" b="1">
            <a:latin typeface="ＭＳ Ｐゴシック"/>
          </a:endParaRPr>
        </a:p>
      </xdr:txBody>
    </xdr:sp>
    <xdr:clientData/>
  </xdr:oneCellAnchor>
  <xdr:twoCellAnchor>
    <xdr:from>
      <xdr:col>15</xdr:col>
      <xdr:colOff>92075</xdr:colOff>
      <xdr:row>90</xdr:row>
      <xdr:rowOff>38736</xdr:rowOff>
    </xdr:from>
    <xdr:to>
      <xdr:col>15</xdr:col>
      <xdr:colOff>269875</xdr:colOff>
      <xdr:row>90</xdr:row>
      <xdr:rowOff>38736</xdr:rowOff>
    </xdr:to>
    <xdr:cxnSp macro="">
      <xdr:nvCxnSpPr>
        <xdr:cNvPr id="457" name="直線コネクタ 456"/>
        <xdr:cNvCxnSpPr/>
      </xdr:nvCxnSpPr>
      <xdr:spPr>
        <a:xfrm>
          <a:off x="10388600" y="15469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94</xdr:row>
      <xdr:rowOff>85789</xdr:rowOff>
    </xdr:from>
    <xdr:to>
      <xdr:col>15</xdr:col>
      <xdr:colOff>180975</xdr:colOff>
      <xdr:row>94</xdr:row>
      <xdr:rowOff>143090</xdr:rowOff>
    </xdr:to>
    <xdr:cxnSp macro="">
      <xdr:nvCxnSpPr>
        <xdr:cNvPr id="458" name="直線コネクタ 457"/>
        <xdr:cNvCxnSpPr/>
      </xdr:nvCxnSpPr>
      <xdr:spPr>
        <a:xfrm>
          <a:off x="9639300" y="16202089"/>
          <a:ext cx="838200" cy="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145166</xdr:rowOff>
    </xdr:from>
    <xdr:ext cx="534377" cy="259045"/>
    <xdr:sp macro="" textlink="">
      <xdr:nvSpPr>
        <xdr:cNvPr id="459" name="土木費平均値テキスト"/>
        <xdr:cNvSpPr txBox="1"/>
      </xdr:nvSpPr>
      <xdr:spPr>
        <a:xfrm>
          <a:off x="10528300" y="16261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37,957</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166739</xdr:rowOff>
    </xdr:from>
    <xdr:to>
      <xdr:col>15</xdr:col>
      <xdr:colOff>231775</xdr:colOff>
      <xdr:row>95</xdr:row>
      <xdr:rowOff>96889</xdr:rowOff>
    </xdr:to>
    <xdr:sp macro="" textlink="">
      <xdr:nvSpPr>
        <xdr:cNvPr id="460" name="フローチャート : 判断 459"/>
        <xdr:cNvSpPr/>
      </xdr:nvSpPr>
      <xdr:spPr>
        <a:xfrm>
          <a:off x="10426700" y="1628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107772</xdr:rowOff>
    </xdr:from>
    <xdr:to>
      <xdr:col>14</xdr:col>
      <xdr:colOff>28575</xdr:colOff>
      <xdr:row>94</xdr:row>
      <xdr:rowOff>85789</xdr:rowOff>
    </xdr:to>
    <xdr:cxnSp macro="">
      <xdr:nvCxnSpPr>
        <xdr:cNvPr id="461" name="直線コネクタ 460"/>
        <xdr:cNvCxnSpPr/>
      </xdr:nvCxnSpPr>
      <xdr:spPr>
        <a:xfrm>
          <a:off x="8750300" y="16052622"/>
          <a:ext cx="889000" cy="1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157784</xdr:rowOff>
    </xdr:from>
    <xdr:to>
      <xdr:col>14</xdr:col>
      <xdr:colOff>79375</xdr:colOff>
      <xdr:row>95</xdr:row>
      <xdr:rowOff>87934</xdr:rowOff>
    </xdr:to>
    <xdr:sp macro="" textlink="">
      <xdr:nvSpPr>
        <xdr:cNvPr id="462" name="フローチャート : 判断 461"/>
        <xdr:cNvSpPr/>
      </xdr:nvSpPr>
      <xdr:spPr>
        <a:xfrm>
          <a:off x="9588500" y="162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79061</xdr:rowOff>
    </xdr:from>
    <xdr:ext cx="534377" cy="259045"/>
    <xdr:sp macro="" textlink="">
      <xdr:nvSpPr>
        <xdr:cNvPr id="463" name="テキスト ボックス 462"/>
        <xdr:cNvSpPr txBox="1"/>
      </xdr:nvSpPr>
      <xdr:spPr>
        <a:xfrm>
          <a:off x="9372111" y="163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38,192</a:t>
          </a:r>
          <a:endParaRPr kumimoji="1" lang="ja-JP" altLang="en-US" sz="1000" b="1">
            <a:solidFill>
              <a:srgbClr val="000080"/>
            </a:solidFill>
            <a:latin typeface="ＭＳ Ｐゴシック"/>
          </a:endParaRPr>
        </a:p>
      </xdr:txBody>
    </xdr:sp>
    <xdr:clientData/>
  </xdr:oneCellAnchor>
  <xdr:twoCellAnchor>
    <xdr:from>
      <xdr:col>11</xdr:col>
      <xdr:colOff>307975</xdr:colOff>
      <xdr:row>91</xdr:row>
      <xdr:rowOff>132804</xdr:rowOff>
    </xdr:from>
    <xdr:to>
      <xdr:col>12</xdr:col>
      <xdr:colOff>511175</xdr:colOff>
      <xdr:row>93</xdr:row>
      <xdr:rowOff>107772</xdr:rowOff>
    </xdr:to>
    <xdr:cxnSp macro="">
      <xdr:nvCxnSpPr>
        <xdr:cNvPr id="464" name="直線コネクタ 463"/>
        <xdr:cNvCxnSpPr/>
      </xdr:nvCxnSpPr>
      <xdr:spPr>
        <a:xfrm>
          <a:off x="7861300" y="15734754"/>
          <a:ext cx="889000" cy="31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103721</xdr:rowOff>
    </xdr:from>
    <xdr:to>
      <xdr:col>12</xdr:col>
      <xdr:colOff>561975</xdr:colOff>
      <xdr:row>95</xdr:row>
      <xdr:rowOff>33871</xdr:rowOff>
    </xdr:to>
    <xdr:sp macro="" textlink="">
      <xdr:nvSpPr>
        <xdr:cNvPr id="465" name="フローチャート : 判断 464"/>
        <xdr:cNvSpPr/>
      </xdr:nvSpPr>
      <xdr:spPr>
        <a:xfrm>
          <a:off x="8699500" y="16220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24998</xdr:rowOff>
    </xdr:from>
    <xdr:ext cx="534377" cy="259045"/>
    <xdr:sp macro="" textlink="">
      <xdr:nvSpPr>
        <xdr:cNvPr id="466" name="テキスト ボックス 465"/>
        <xdr:cNvSpPr txBox="1"/>
      </xdr:nvSpPr>
      <xdr:spPr>
        <a:xfrm>
          <a:off x="8483111" y="1631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39,611</a:t>
          </a:r>
          <a:endParaRPr kumimoji="1" lang="ja-JP" altLang="en-US" sz="1000" b="1">
            <a:solidFill>
              <a:srgbClr val="000080"/>
            </a:solidFill>
            <a:latin typeface="ＭＳ Ｐゴシック"/>
          </a:endParaRPr>
        </a:p>
      </xdr:txBody>
    </xdr:sp>
    <xdr:clientData/>
  </xdr:oneCellAnchor>
  <xdr:twoCellAnchor>
    <xdr:from>
      <xdr:col>10</xdr:col>
      <xdr:colOff>104775</xdr:colOff>
      <xdr:row>91</xdr:row>
      <xdr:rowOff>132804</xdr:rowOff>
    </xdr:from>
    <xdr:to>
      <xdr:col>11</xdr:col>
      <xdr:colOff>307975</xdr:colOff>
      <xdr:row>91</xdr:row>
      <xdr:rowOff>152615</xdr:rowOff>
    </xdr:to>
    <xdr:cxnSp macro="">
      <xdr:nvCxnSpPr>
        <xdr:cNvPr id="467" name="直線コネクタ 466"/>
        <xdr:cNvCxnSpPr/>
      </xdr:nvCxnSpPr>
      <xdr:spPr>
        <a:xfrm flipV="1">
          <a:off x="6972300" y="15734754"/>
          <a:ext cx="889000" cy="19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131572</xdr:rowOff>
    </xdr:from>
    <xdr:to>
      <xdr:col>11</xdr:col>
      <xdr:colOff>358775</xdr:colOff>
      <xdr:row>95</xdr:row>
      <xdr:rowOff>61722</xdr:rowOff>
    </xdr:to>
    <xdr:sp macro="" textlink="">
      <xdr:nvSpPr>
        <xdr:cNvPr id="468" name="フローチャート : 判断 467"/>
        <xdr:cNvSpPr/>
      </xdr:nvSpPr>
      <xdr:spPr>
        <a:xfrm>
          <a:off x="7810500" y="16247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52849</xdr:rowOff>
    </xdr:from>
    <xdr:ext cx="534377" cy="259045"/>
    <xdr:sp macro="" textlink="">
      <xdr:nvSpPr>
        <xdr:cNvPr id="469" name="テキスト ボックス 468"/>
        <xdr:cNvSpPr txBox="1"/>
      </xdr:nvSpPr>
      <xdr:spPr>
        <a:xfrm>
          <a:off x="7594111" y="16340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38,880</a:t>
          </a:r>
          <a:endParaRPr kumimoji="1" lang="ja-JP" altLang="en-US" sz="1000" b="1">
            <a:solidFill>
              <a:srgbClr val="000080"/>
            </a:solidFill>
            <a:latin typeface="ＭＳ Ｐゴシック"/>
          </a:endParaRPr>
        </a:p>
      </xdr:txBody>
    </xdr:sp>
    <xdr:clientData/>
  </xdr:oneCellAnchor>
  <xdr:twoCellAnchor>
    <xdr:from>
      <xdr:col>10</xdr:col>
      <xdr:colOff>53975</xdr:colOff>
      <xdr:row>94</xdr:row>
      <xdr:rowOff>169711</xdr:rowOff>
    </xdr:from>
    <xdr:to>
      <xdr:col>10</xdr:col>
      <xdr:colOff>155575</xdr:colOff>
      <xdr:row>95</xdr:row>
      <xdr:rowOff>99861</xdr:rowOff>
    </xdr:to>
    <xdr:sp macro="" textlink="">
      <xdr:nvSpPr>
        <xdr:cNvPr id="470" name="フローチャート : 判断 469"/>
        <xdr:cNvSpPr/>
      </xdr:nvSpPr>
      <xdr:spPr>
        <a:xfrm>
          <a:off x="6921500" y="1628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90988</xdr:rowOff>
    </xdr:from>
    <xdr:ext cx="534377" cy="259045"/>
    <xdr:sp macro="" textlink="">
      <xdr:nvSpPr>
        <xdr:cNvPr id="471" name="テキスト ボックス 470"/>
        <xdr:cNvSpPr txBox="1"/>
      </xdr:nvSpPr>
      <xdr:spPr>
        <a:xfrm>
          <a:off x="6705111" y="16378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37,879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94</xdr:row>
      <xdr:rowOff>92290</xdr:rowOff>
    </xdr:from>
    <xdr:to>
      <xdr:col>15</xdr:col>
      <xdr:colOff>231775</xdr:colOff>
      <xdr:row>95</xdr:row>
      <xdr:rowOff>22440</xdr:rowOff>
    </xdr:to>
    <xdr:sp macro="" textlink="">
      <xdr:nvSpPr>
        <xdr:cNvPr id="477" name="円/楕円 476"/>
        <xdr:cNvSpPr/>
      </xdr:nvSpPr>
      <xdr:spPr>
        <a:xfrm>
          <a:off x="10426700" y="162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115167</xdr:rowOff>
    </xdr:from>
    <xdr:ext cx="534377" cy="259045"/>
    <xdr:sp macro="" textlink="">
      <xdr:nvSpPr>
        <xdr:cNvPr id="478" name="土木費該当値テキスト"/>
        <xdr:cNvSpPr txBox="1"/>
      </xdr:nvSpPr>
      <xdr:spPr>
        <a:xfrm>
          <a:off x="10528300" y="160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39,911</a:t>
          </a:r>
          <a:endParaRPr kumimoji="1" lang="ja-JP" altLang="en-US" sz="1000" b="1">
            <a:solidFill>
              <a:srgbClr val="FF0000"/>
            </a:solidFill>
            <a:latin typeface="ＭＳ Ｐゴシック"/>
          </a:endParaRPr>
        </a:p>
      </xdr:txBody>
    </xdr:sp>
    <xdr:clientData/>
  </xdr:oneCellAnchor>
  <xdr:twoCellAnchor>
    <xdr:from>
      <xdr:col>13</xdr:col>
      <xdr:colOff>663575</xdr:colOff>
      <xdr:row>94</xdr:row>
      <xdr:rowOff>34989</xdr:rowOff>
    </xdr:from>
    <xdr:to>
      <xdr:col>14</xdr:col>
      <xdr:colOff>79375</xdr:colOff>
      <xdr:row>94</xdr:row>
      <xdr:rowOff>136589</xdr:rowOff>
    </xdr:to>
    <xdr:sp macro="" textlink="">
      <xdr:nvSpPr>
        <xdr:cNvPr id="479" name="円/楕円 478"/>
        <xdr:cNvSpPr/>
      </xdr:nvSpPr>
      <xdr:spPr>
        <a:xfrm>
          <a:off x="9588500" y="1615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153116</xdr:rowOff>
    </xdr:from>
    <xdr:ext cx="534377" cy="259045"/>
    <xdr:sp macro="" textlink="">
      <xdr:nvSpPr>
        <xdr:cNvPr id="480" name="テキスト ボックス 479"/>
        <xdr:cNvSpPr txBox="1"/>
      </xdr:nvSpPr>
      <xdr:spPr>
        <a:xfrm>
          <a:off x="9372111" y="15926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41,415</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56972</xdr:rowOff>
    </xdr:from>
    <xdr:to>
      <xdr:col>12</xdr:col>
      <xdr:colOff>561975</xdr:colOff>
      <xdr:row>93</xdr:row>
      <xdr:rowOff>158572</xdr:rowOff>
    </xdr:to>
    <xdr:sp macro="" textlink="">
      <xdr:nvSpPr>
        <xdr:cNvPr id="481" name="円/楕円 480"/>
        <xdr:cNvSpPr/>
      </xdr:nvSpPr>
      <xdr:spPr>
        <a:xfrm>
          <a:off x="8699500" y="1600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3649</xdr:rowOff>
    </xdr:from>
    <xdr:ext cx="534377" cy="259045"/>
    <xdr:sp macro="" textlink="">
      <xdr:nvSpPr>
        <xdr:cNvPr id="482" name="テキスト ボックス 481"/>
        <xdr:cNvSpPr txBox="1"/>
      </xdr:nvSpPr>
      <xdr:spPr>
        <a:xfrm>
          <a:off x="8483111" y="1577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45,338</a:t>
          </a:r>
          <a:endParaRPr kumimoji="1" lang="ja-JP" altLang="en-US" sz="1000" b="1">
            <a:solidFill>
              <a:srgbClr val="FF0000"/>
            </a:solidFill>
            <a:latin typeface="ＭＳ Ｐゴシック"/>
          </a:endParaRPr>
        </a:p>
      </xdr:txBody>
    </xdr:sp>
    <xdr:clientData/>
  </xdr:oneCellAnchor>
  <xdr:twoCellAnchor>
    <xdr:from>
      <xdr:col>11</xdr:col>
      <xdr:colOff>257175</xdr:colOff>
      <xdr:row>91</xdr:row>
      <xdr:rowOff>82004</xdr:rowOff>
    </xdr:from>
    <xdr:to>
      <xdr:col>11</xdr:col>
      <xdr:colOff>358775</xdr:colOff>
      <xdr:row>92</xdr:row>
      <xdr:rowOff>12154</xdr:rowOff>
    </xdr:to>
    <xdr:sp macro="" textlink="">
      <xdr:nvSpPr>
        <xdr:cNvPr id="483" name="円/楕円 482"/>
        <xdr:cNvSpPr/>
      </xdr:nvSpPr>
      <xdr:spPr>
        <a:xfrm>
          <a:off x="7810500" y="1568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90</xdr:row>
      <xdr:rowOff>28681</xdr:rowOff>
    </xdr:from>
    <xdr:ext cx="534377" cy="259045"/>
    <xdr:sp macro="" textlink="">
      <xdr:nvSpPr>
        <xdr:cNvPr id="484" name="テキスト ボックス 483"/>
        <xdr:cNvSpPr txBox="1"/>
      </xdr:nvSpPr>
      <xdr:spPr>
        <a:xfrm>
          <a:off x="7594111" y="15459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53,681</a:t>
          </a:r>
          <a:endParaRPr kumimoji="1" lang="ja-JP" altLang="en-US" sz="1000" b="1">
            <a:solidFill>
              <a:srgbClr val="FF0000"/>
            </a:solidFill>
            <a:latin typeface="ＭＳ Ｐゴシック"/>
          </a:endParaRPr>
        </a:p>
      </xdr:txBody>
    </xdr:sp>
    <xdr:clientData/>
  </xdr:oneCellAnchor>
  <xdr:twoCellAnchor>
    <xdr:from>
      <xdr:col>10</xdr:col>
      <xdr:colOff>53975</xdr:colOff>
      <xdr:row>91</xdr:row>
      <xdr:rowOff>101815</xdr:rowOff>
    </xdr:from>
    <xdr:to>
      <xdr:col>10</xdr:col>
      <xdr:colOff>155575</xdr:colOff>
      <xdr:row>92</xdr:row>
      <xdr:rowOff>31965</xdr:rowOff>
    </xdr:to>
    <xdr:sp macro="" textlink="">
      <xdr:nvSpPr>
        <xdr:cNvPr id="485" name="円/楕円 484"/>
        <xdr:cNvSpPr/>
      </xdr:nvSpPr>
      <xdr:spPr>
        <a:xfrm>
          <a:off x="6921500" y="1570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90</xdr:row>
      <xdr:rowOff>48492</xdr:rowOff>
    </xdr:from>
    <xdr:ext cx="534377" cy="259045"/>
    <xdr:sp macro="" textlink="">
      <xdr:nvSpPr>
        <xdr:cNvPr id="486" name="テキスト ボックス 485"/>
        <xdr:cNvSpPr txBox="1"/>
      </xdr:nvSpPr>
      <xdr:spPr>
        <a:xfrm>
          <a:off x="6705111" y="1547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40</xdr:row>
      <xdr:rowOff>111777</xdr:rowOff>
    </xdr:from>
    <xdr:ext cx="467179" cy="259045"/>
    <xdr:sp macro="" textlink="">
      <xdr:nvSpPr>
        <xdr:cNvPr id="497" name="テキスト ボックス 496"/>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498" name="直線コネクタ 497"/>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38</xdr:row>
      <xdr:rowOff>128105</xdr:rowOff>
    </xdr:from>
    <xdr:ext cx="467179" cy="259045"/>
    <xdr:sp macro="" textlink="">
      <xdr:nvSpPr>
        <xdr:cNvPr id="499" name="テキスト ボックス 498"/>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0" name="直線コネクタ 499"/>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1" name="テキスト ボックス 500"/>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2" name="直線コネクタ 501"/>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3" name="テキスト ボックス 502"/>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4" name="直線コネクタ 503"/>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5" name="テキスト ボックス 504"/>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6" name="直線コネクタ 505"/>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7" name="テキスト ボックス 506"/>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8" name="直線コネクタ 507"/>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09" name="テキスト ボックス 508"/>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41511</xdr:rowOff>
    </xdr:from>
    <xdr:to>
      <xdr:col>23</xdr:col>
      <xdr:colOff>516889</xdr:colOff>
      <xdr:row>38</xdr:row>
      <xdr:rowOff>45538</xdr:rowOff>
    </xdr:to>
    <xdr:cxnSp macro="">
      <xdr:nvCxnSpPr>
        <xdr:cNvPr id="513" name="直線コネクタ 512"/>
        <xdr:cNvCxnSpPr/>
      </xdr:nvCxnSpPr>
      <xdr:spPr>
        <a:xfrm flipV="1">
          <a:off x="16317595" y="5185011"/>
          <a:ext cx="1269" cy="13756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49365</xdr:rowOff>
    </xdr:from>
    <xdr:ext cx="534377" cy="259045"/>
    <xdr:sp macro="" textlink="">
      <xdr:nvSpPr>
        <xdr:cNvPr id="514" name="消防費最小値テキスト"/>
        <xdr:cNvSpPr txBox="1"/>
      </xdr:nvSpPr>
      <xdr:spPr>
        <a:xfrm>
          <a:off x="16370300" y="656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11,065</a:t>
          </a:r>
          <a:endParaRPr kumimoji="1" lang="ja-JP" altLang="en-US" sz="1000" b="1">
            <a:latin typeface="ＭＳ Ｐゴシック"/>
          </a:endParaRPr>
        </a:p>
      </xdr:txBody>
    </xdr:sp>
    <xdr:clientData/>
  </xdr:oneCellAnchor>
  <xdr:twoCellAnchor>
    <xdr:from>
      <xdr:col>23</xdr:col>
      <xdr:colOff>428625</xdr:colOff>
      <xdr:row>38</xdr:row>
      <xdr:rowOff>45538</xdr:rowOff>
    </xdr:from>
    <xdr:to>
      <xdr:col>23</xdr:col>
      <xdr:colOff>606425</xdr:colOff>
      <xdr:row>38</xdr:row>
      <xdr:rowOff>45538</xdr:rowOff>
    </xdr:to>
    <xdr:cxnSp macro="">
      <xdr:nvCxnSpPr>
        <xdr:cNvPr id="515" name="直線コネクタ 514"/>
        <xdr:cNvCxnSpPr/>
      </xdr:nvCxnSpPr>
      <xdr:spPr>
        <a:xfrm>
          <a:off x="16230600" y="6560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159638</xdr:rowOff>
    </xdr:from>
    <xdr:ext cx="534377" cy="259045"/>
    <xdr:sp macro="" textlink="">
      <xdr:nvSpPr>
        <xdr:cNvPr id="516" name="消防費最大値テキスト"/>
        <xdr:cNvSpPr txBox="1"/>
      </xdr:nvSpPr>
      <xdr:spPr>
        <a:xfrm>
          <a:off x="16370300" y="4960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23,702</a:t>
          </a:r>
          <a:endParaRPr kumimoji="1" lang="ja-JP" altLang="en-US" sz="1000" b="1">
            <a:latin typeface="ＭＳ Ｐゴシック"/>
          </a:endParaRPr>
        </a:p>
      </xdr:txBody>
    </xdr:sp>
    <xdr:clientData/>
  </xdr:oneCellAnchor>
  <xdr:twoCellAnchor>
    <xdr:from>
      <xdr:col>23</xdr:col>
      <xdr:colOff>428625</xdr:colOff>
      <xdr:row>30</xdr:row>
      <xdr:rowOff>41511</xdr:rowOff>
    </xdr:from>
    <xdr:to>
      <xdr:col>23</xdr:col>
      <xdr:colOff>606425</xdr:colOff>
      <xdr:row>30</xdr:row>
      <xdr:rowOff>41511</xdr:rowOff>
    </xdr:to>
    <xdr:cxnSp macro="">
      <xdr:nvCxnSpPr>
        <xdr:cNvPr id="517" name="直線コネクタ 516"/>
        <xdr:cNvCxnSpPr/>
      </xdr:nvCxnSpPr>
      <xdr:spPr>
        <a:xfrm>
          <a:off x="16230600" y="5185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171160</xdr:rowOff>
    </xdr:from>
    <xdr:to>
      <xdr:col>23</xdr:col>
      <xdr:colOff>517525</xdr:colOff>
      <xdr:row>37</xdr:row>
      <xdr:rowOff>12555</xdr:rowOff>
    </xdr:to>
    <xdr:cxnSp macro="">
      <xdr:nvCxnSpPr>
        <xdr:cNvPr id="518" name="直線コネクタ 517"/>
        <xdr:cNvCxnSpPr/>
      </xdr:nvCxnSpPr>
      <xdr:spPr>
        <a:xfrm flipV="1">
          <a:off x="15481300" y="6171910"/>
          <a:ext cx="838200" cy="18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23131</xdr:rowOff>
    </xdr:from>
    <xdr:ext cx="534377" cy="259045"/>
    <xdr:sp macro="" textlink="">
      <xdr:nvSpPr>
        <xdr:cNvPr id="519" name="消防費平均値テキスト"/>
        <xdr:cNvSpPr txBox="1"/>
      </xdr:nvSpPr>
      <xdr:spPr>
        <a:xfrm>
          <a:off x="16370300" y="6195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13,756</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44704</xdr:rowOff>
    </xdr:from>
    <xdr:to>
      <xdr:col>23</xdr:col>
      <xdr:colOff>568325</xdr:colOff>
      <xdr:row>36</xdr:row>
      <xdr:rowOff>146304</xdr:rowOff>
    </xdr:to>
    <xdr:sp macro="" textlink="">
      <xdr:nvSpPr>
        <xdr:cNvPr id="520" name="フローチャート : 判断 519"/>
        <xdr:cNvSpPr/>
      </xdr:nvSpPr>
      <xdr:spPr>
        <a:xfrm>
          <a:off x="162687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12555</xdr:rowOff>
    </xdr:from>
    <xdr:to>
      <xdr:col>22</xdr:col>
      <xdr:colOff>365125</xdr:colOff>
      <xdr:row>37</xdr:row>
      <xdr:rowOff>45974</xdr:rowOff>
    </xdr:to>
    <xdr:cxnSp macro="">
      <xdr:nvCxnSpPr>
        <xdr:cNvPr id="521" name="直線コネクタ 520"/>
        <xdr:cNvCxnSpPr/>
      </xdr:nvCxnSpPr>
      <xdr:spPr>
        <a:xfrm flipV="1">
          <a:off x="14592300" y="6356205"/>
          <a:ext cx="889000" cy="33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78232</xdr:rowOff>
    </xdr:from>
    <xdr:to>
      <xdr:col>22</xdr:col>
      <xdr:colOff>415925</xdr:colOff>
      <xdr:row>37</xdr:row>
      <xdr:rowOff>8382</xdr:rowOff>
    </xdr:to>
    <xdr:sp macro="" textlink="">
      <xdr:nvSpPr>
        <xdr:cNvPr id="522" name="フローチャート : 判断 521"/>
        <xdr:cNvSpPr/>
      </xdr:nvSpPr>
      <xdr:spPr>
        <a:xfrm>
          <a:off x="15430500" y="6250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24909</xdr:rowOff>
    </xdr:from>
    <xdr:ext cx="534377" cy="259045"/>
    <xdr:sp macro="" textlink="">
      <xdr:nvSpPr>
        <xdr:cNvPr id="523" name="テキスト ボックス 522"/>
        <xdr:cNvSpPr txBox="1"/>
      </xdr:nvSpPr>
      <xdr:spPr>
        <a:xfrm>
          <a:off x="15214111" y="6025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13,448</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138938</xdr:rowOff>
    </xdr:from>
    <xdr:to>
      <xdr:col>21</xdr:col>
      <xdr:colOff>161925</xdr:colOff>
      <xdr:row>37</xdr:row>
      <xdr:rowOff>45974</xdr:rowOff>
    </xdr:to>
    <xdr:cxnSp macro="">
      <xdr:nvCxnSpPr>
        <xdr:cNvPr id="524" name="直線コネクタ 523"/>
        <xdr:cNvCxnSpPr/>
      </xdr:nvCxnSpPr>
      <xdr:spPr>
        <a:xfrm>
          <a:off x="13703300" y="6311138"/>
          <a:ext cx="889000" cy="7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109365</xdr:rowOff>
    </xdr:from>
    <xdr:to>
      <xdr:col>21</xdr:col>
      <xdr:colOff>212725</xdr:colOff>
      <xdr:row>37</xdr:row>
      <xdr:rowOff>39515</xdr:rowOff>
    </xdr:to>
    <xdr:sp macro="" textlink="">
      <xdr:nvSpPr>
        <xdr:cNvPr id="525" name="フローチャート : 判断 524"/>
        <xdr:cNvSpPr/>
      </xdr:nvSpPr>
      <xdr:spPr>
        <a:xfrm>
          <a:off x="14541500" y="628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56042</xdr:rowOff>
    </xdr:from>
    <xdr:ext cx="534377" cy="259045"/>
    <xdr:sp macro="" textlink="">
      <xdr:nvSpPr>
        <xdr:cNvPr id="526" name="テキスト ボックス 525"/>
        <xdr:cNvSpPr txBox="1"/>
      </xdr:nvSpPr>
      <xdr:spPr>
        <a:xfrm>
          <a:off x="14325111" y="60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13,162</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138938</xdr:rowOff>
    </xdr:from>
    <xdr:to>
      <xdr:col>19</xdr:col>
      <xdr:colOff>644525</xdr:colOff>
      <xdr:row>37</xdr:row>
      <xdr:rowOff>76781</xdr:rowOff>
    </xdr:to>
    <xdr:cxnSp macro="">
      <xdr:nvCxnSpPr>
        <xdr:cNvPr id="527" name="直線コネクタ 526"/>
        <xdr:cNvCxnSpPr/>
      </xdr:nvCxnSpPr>
      <xdr:spPr>
        <a:xfrm flipV="1">
          <a:off x="12814300" y="6311138"/>
          <a:ext cx="889000" cy="109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135273</xdr:rowOff>
    </xdr:from>
    <xdr:to>
      <xdr:col>20</xdr:col>
      <xdr:colOff>9525</xdr:colOff>
      <xdr:row>37</xdr:row>
      <xdr:rowOff>65423</xdr:rowOff>
    </xdr:to>
    <xdr:sp macro="" textlink="">
      <xdr:nvSpPr>
        <xdr:cNvPr id="528" name="フローチャート : 判断 527"/>
        <xdr:cNvSpPr/>
      </xdr:nvSpPr>
      <xdr:spPr>
        <a:xfrm>
          <a:off x="13652500" y="630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56550</xdr:rowOff>
    </xdr:from>
    <xdr:ext cx="534377" cy="259045"/>
    <xdr:sp macro="" textlink="">
      <xdr:nvSpPr>
        <xdr:cNvPr id="529" name="テキスト ボックス 528"/>
        <xdr:cNvSpPr txBox="1"/>
      </xdr:nvSpPr>
      <xdr:spPr>
        <a:xfrm>
          <a:off x="13436111" y="640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12,924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144961</xdr:rowOff>
    </xdr:from>
    <xdr:to>
      <xdr:col>18</xdr:col>
      <xdr:colOff>492125</xdr:colOff>
      <xdr:row>37</xdr:row>
      <xdr:rowOff>75111</xdr:rowOff>
    </xdr:to>
    <xdr:sp macro="" textlink="">
      <xdr:nvSpPr>
        <xdr:cNvPr id="530" name="フローチャート : 判断 529"/>
        <xdr:cNvSpPr/>
      </xdr:nvSpPr>
      <xdr:spPr>
        <a:xfrm>
          <a:off x="12763500" y="63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91638</xdr:rowOff>
    </xdr:from>
    <xdr:ext cx="534377" cy="259045"/>
    <xdr:sp macro="" textlink="">
      <xdr:nvSpPr>
        <xdr:cNvPr id="531" name="テキスト ボックス 530"/>
        <xdr:cNvSpPr txBox="1"/>
      </xdr:nvSpPr>
      <xdr:spPr>
        <a:xfrm>
          <a:off x="12547111" y="609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120360</xdr:rowOff>
    </xdr:from>
    <xdr:to>
      <xdr:col>23</xdr:col>
      <xdr:colOff>568325</xdr:colOff>
      <xdr:row>36</xdr:row>
      <xdr:rowOff>50510</xdr:rowOff>
    </xdr:to>
    <xdr:sp macro="" textlink="">
      <xdr:nvSpPr>
        <xdr:cNvPr id="537" name="円/楕円 536"/>
        <xdr:cNvSpPr/>
      </xdr:nvSpPr>
      <xdr:spPr>
        <a:xfrm>
          <a:off x="16268700" y="612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143237</xdr:rowOff>
    </xdr:from>
    <xdr:ext cx="534377" cy="259045"/>
    <xdr:sp macro="" textlink="">
      <xdr:nvSpPr>
        <xdr:cNvPr id="538" name="消防費該当値テキスト"/>
        <xdr:cNvSpPr txBox="1"/>
      </xdr:nvSpPr>
      <xdr:spPr>
        <a:xfrm>
          <a:off x="16370300" y="597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14,636</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133205</xdr:rowOff>
    </xdr:from>
    <xdr:to>
      <xdr:col>22</xdr:col>
      <xdr:colOff>415925</xdr:colOff>
      <xdr:row>37</xdr:row>
      <xdr:rowOff>63355</xdr:rowOff>
    </xdr:to>
    <xdr:sp macro="" textlink="">
      <xdr:nvSpPr>
        <xdr:cNvPr id="539" name="円/楕円 538"/>
        <xdr:cNvSpPr/>
      </xdr:nvSpPr>
      <xdr:spPr>
        <a:xfrm>
          <a:off x="15430500" y="63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54482</xdr:rowOff>
    </xdr:from>
    <xdr:ext cx="534377" cy="259045"/>
    <xdr:sp macro="" textlink="">
      <xdr:nvSpPr>
        <xdr:cNvPr id="540" name="テキスト ボックス 539"/>
        <xdr:cNvSpPr txBox="1"/>
      </xdr:nvSpPr>
      <xdr:spPr>
        <a:xfrm>
          <a:off x="15214111" y="639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12,943</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166624</xdr:rowOff>
    </xdr:from>
    <xdr:to>
      <xdr:col>21</xdr:col>
      <xdr:colOff>212725</xdr:colOff>
      <xdr:row>37</xdr:row>
      <xdr:rowOff>96774</xdr:rowOff>
    </xdr:to>
    <xdr:sp macro="" textlink="">
      <xdr:nvSpPr>
        <xdr:cNvPr id="541" name="円/楕円 540"/>
        <xdr:cNvSpPr/>
      </xdr:nvSpPr>
      <xdr:spPr>
        <a:xfrm>
          <a:off x="14541500" y="633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87901</xdr:rowOff>
    </xdr:from>
    <xdr:ext cx="534377" cy="259045"/>
    <xdr:sp macro="" textlink="">
      <xdr:nvSpPr>
        <xdr:cNvPr id="542" name="テキスト ボックス 541"/>
        <xdr:cNvSpPr txBox="1"/>
      </xdr:nvSpPr>
      <xdr:spPr>
        <a:xfrm>
          <a:off x="14325111" y="643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12,636</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88138</xdr:rowOff>
    </xdr:from>
    <xdr:to>
      <xdr:col>20</xdr:col>
      <xdr:colOff>9525</xdr:colOff>
      <xdr:row>37</xdr:row>
      <xdr:rowOff>18288</xdr:rowOff>
    </xdr:to>
    <xdr:sp macro="" textlink="">
      <xdr:nvSpPr>
        <xdr:cNvPr id="543" name="円/楕円 542"/>
        <xdr:cNvSpPr/>
      </xdr:nvSpPr>
      <xdr:spPr>
        <a:xfrm>
          <a:off x="13652500" y="626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34815</xdr:rowOff>
    </xdr:from>
    <xdr:ext cx="534377" cy="259045"/>
    <xdr:sp macro="" textlink="">
      <xdr:nvSpPr>
        <xdr:cNvPr id="544" name="テキスト ボックス 543"/>
        <xdr:cNvSpPr txBox="1"/>
      </xdr:nvSpPr>
      <xdr:spPr>
        <a:xfrm>
          <a:off x="13436111" y="6035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13,357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25981</xdr:rowOff>
    </xdr:from>
    <xdr:to>
      <xdr:col>18</xdr:col>
      <xdr:colOff>492125</xdr:colOff>
      <xdr:row>37</xdr:row>
      <xdr:rowOff>127581</xdr:rowOff>
    </xdr:to>
    <xdr:sp macro="" textlink="">
      <xdr:nvSpPr>
        <xdr:cNvPr id="545" name="円/楕円 544"/>
        <xdr:cNvSpPr/>
      </xdr:nvSpPr>
      <xdr:spPr>
        <a:xfrm>
          <a:off x="12763500" y="636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118708</xdr:rowOff>
    </xdr:from>
    <xdr:ext cx="534377" cy="259045"/>
    <xdr:sp macro="" textlink="">
      <xdr:nvSpPr>
        <xdr:cNvPr id="546" name="テキスト ボックス 545"/>
        <xdr:cNvSpPr txBox="1"/>
      </xdr:nvSpPr>
      <xdr:spPr>
        <a:xfrm>
          <a:off x="12547111" y="646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67,288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60</xdr:row>
      <xdr:rowOff>111777</xdr:rowOff>
    </xdr:from>
    <xdr:ext cx="531299" cy="259045"/>
    <xdr:sp macro="" textlink="">
      <xdr:nvSpPr>
        <xdr:cNvPr id="557" name="テキスト ボックス 556"/>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58</xdr:row>
      <xdr:rowOff>139700</xdr:rowOff>
    </xdr:from>
    <xdr:to>
      <xdr:col>24</xdr:col>
      <xdr:colOff>644525</xdr:colOff>
      <xdr:row>58</xdr:row>
      <xdr:rowOff>139700</xdr:rowOff>
    </xdr:to>
    <xdr:cxnSp macro="">
      <xdr:nvCxnSpPr>
        <xdr:cNvPr id="558" name="直線コネクタ 557"/>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57</xdr:row>
      <xdr:rowOff>168927</xdr:rowOff>
    </xdr:from>
    <xdr:ext cx="531299" cy="259045"/>
    <xdr:sp macro="" textlink="">
      <xdr:nvSpPr>
        <xdr:cNvPr id="559" name="テキスト ボックス 558"/>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60" name="直線コネクタ 559"/>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55</xdr:row>
      <xdr:rowOff>54627</xdr:rowOff>
    </xdr:from>
    <xdr:ext cx="531299" cy="259045"/>
    <xdr:sp macro="" textlink="">
      <xdr:nvSpPr>
        <xdr:cNvPr id="561" name="テキスト ボックス 560"/>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62" name="直線コネクタ 561"/>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52</xdr:row>
      <xdr:rowOff>111777</xdr:rowOff>
    </xdr:from>
    <xdr:ext cx="531299" cy="259045"/>
    <xdr:sp macro="" textlink="">
      <xdr:nvSpPr>
        <xdr:cNvPr id="563" name="テキスト ボックス 562"/>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4" name="直線コネクタ 563"/>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49</xdr:row>
      <xdr:rowOff>168927</xdr:rowOff>
    </xdr:from>
    <xdr:ext cx="531299" cy="259045"/>
    <xdr:sp macro="" textlink="">
      <xdr:nvSpPr>
        <xdr:cNvPr id="565" name="テキスト ボックス 564"/>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47</xdr:row>
      <xdr:rowOff>54627</xdr:rowOff>
    </xdr:from>
    <xdr:ext cx="531299" cy="259045"/>
    <xdr:sp macro="" textlink="">
      <xdr:nvSpPr>
        <xdr:cNvPr id="567" name="テキスト ボックス 566"/>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45334</xdr:rowOff>
    </xdr:from>
    <xdr:to>
      <xdr:col>23</xdr:col>
      <xdr:colOff>516889</xdr:colOff>
      <xdr:row>59</xdr:row>
      <xdr:rowOff>30109</xdr:rowOff>
    </xdr:to>
    <xdr:cxnSp macro="">
      <xdr:nvCxnSpPr>
        <xdr:cNvPr id="569" name="直線コネクタ 568"/>
        <xdr:cNvCxnSpPr/>
      </xdr:nvCxnSpPr>
      <xdr:spPr>
        <a:xfrm flipV="1">
          <a:off x="16317595" y="8789284"/>
          <a:ext cx="1269" cy="1356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33936</xdr:rowOff>
    </xdr:from>
    <xdr:ext cx="534377" cy="259045"/>
    <xdr:sp macro="" textlink="">
      <xdr:nvSpPr>
        <xdr:cNvPr id="570" name="教育費最小値テキスト"/>
        <xdr:cNvSpPr txBox="1"/>
      </xdr:nvSpPr>
      <xdr:spPr>
        <a:xfrm>
          <a:off x="16370300" y="101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28,647</a:t>
          </a:r>
          <a:endParaRPr kumimoji="1" lang="ja-JP" altLang="en-US" sz="1000" b="1">
            <a:latin typeface="ＭＳ Ｐゴシック"/>
          </a:endParaRPr>
        </a:p>
      </xdr:txBody>
    </xdr:sp>
    <xdr:clientData/>
  </xdr:oneCellAnchor>
  <xdr:twoCellAnchor>
    <xdr:from>
      <xdr:col>23</xdr:col>
      <xdr:colOff>428625</xdr:colOff>
      <xdr:row>59</xdr:row>
      <xdr:rowOff>30109</xdr:rowOff>
    </xdr:from>
    <xdr:to>
      <xdr:col>23</xdr:col>
      <xdr:colOff>606425</xdr:colOff>
      <xdr:row>59</xdr:row>
      <xdr:rowOff>30109</xdr:rowOff>
    </xdr:to>
    <xdr:cxnSp macro="">
      <xdr:nvCxnSpPr>
        <xdr:cNvPr id="571" name="直線コネクタ 570"/>
        <xdr:cNvCxnSpPr/>
      </xdr:nvCxnSpPr>
      <xdr:spPr>
        <a:xfrm>
          <a:off x="16230600" y="10145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163461</xdr:rowOff>
    </xdr:from>
    <xdr:ext cx="534377" cy="259045"/>
    <xdr:sp macro="" textlink="">
      <xdr:nvSpPr>
        <xdr:cNvPr id="572" name="教育費最大値テキスト"/>
        <xdr:cNvSpPr txBox="1"/>
      </xdr:nvSpPr>
      <xdr:spPr>
        <a:xfrm>
          <a:off x="16370300" y="85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58,314</a:t>
          </a:r>
          <a:endParaRPr kumimoji="1" lang="ja-JP" altLang="en-US" sz="1000" b="1">
            <a:latin typeface="ＭＳ Ｐゴシック"/>
          </a:endParaRPr>
        </a:p>
      </xdr:txBody>
    </xdr:sp>
    <xdr:clientData/>
  </xdr:oneCellAnchor>
  <xdr:twoCellAnchor>
    <xdr:from>
      <xdr:col>23</xdr:col>
      <xdr:colOff>428625</xdr:colOff>
      <xdr:row>51</xdr:row>
      <xdr:rowOff>45334</xdr:rowOff>
    </xdr:from>
    <xdr:to>
      <xdr:col>23</xdr:col>
      <xdr:colOff>606425</xdr:colOff>
      <xdr:row>51</xdr:row>
      <xdr:rowOff>45334</xdr:rowOff>
    </xdr:to>
    <xdr:cxnSp macro="">
      <xdr:nvCxnSpPr>
        <xdr:cNvPr id="573" name="直線コネクタ 572"/>
        <xdr:cNvCxnSpPr/>
      </xdr:nvCxnSpPr>
      <xdr:spPr>
        <a:xfrm>
          <a:off x="16230600" y="878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53</xdr:row>
      <xdr:rowOff>84196</xdr:rowOff>
    </xdr:from>
    <xdr:to>
      <xdr:col>23</xdr:col>
      <xdr:colOff>517525</xdr:colOff>
      <xdr:row>55</xdr:row>
      <xdr:rowOff>1854</xdr:rowOff>
    </xdr:to>
    <xdr:cxnSp macro="">
      <xdr:nvCxnSpPr>
        <xdr:cNvPr id="574" name="直線コネクタ 573"/>
        <xdr:cNvCxnSpPr/>
      </xdr:nvCxnSpPr>
      <xdr:spPr>
        <a:xfrm flipV="1">
          <a:off x="15481300" y="9171046"/>
          <a:ext cx="838200" cy="26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8120</xdr:rowOff>
    </xdr:from>
    <xdr:ext cx="534377" cy="259045"/>
    <xdr:sp macro="" textlink="">
      <xdr:nvSpPr>
        <xdr:cNvPr id="575" name="教育費平均値テキスト"/>
        <xdr:cNvSpPr txBox="1"/>
      </xdr:nvSpPr>
      <xdr:spPr>
        <a:xfrm>
          <a:off x="16370300" y="9437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42,545</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29693</xdr:rowOff>
    </xdr:from>
    <xdr:to>
      <xdr:col>23</xdr:col>
      <xdr:colOff>568325</xdr:colOff>
      <xdr:row>55</xdr:row>
      <xdr:rowOff>131293</xdr:rowOff>
    </xdr:to>
    <xdr:sp macro="" textlink="">
      <xdr:nvSpPr>
        <xdr:cNvPr id="576" name="フローチャート : 判断 575"/>
        <xdr:cNvSpPr/>
      </xdr:nvSpPr>
      <xdr:spPr>
        <a:xfrm>
          <a:off x="16268700" y="94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1854</xdr:rowOff>
    </xdr:from>
    <xdr:to>
      <xdr:col>22</xdr:col>
      <xdr:colOff>365125</xdr:colOff>
      <xdr:row>55</xdr:row>
      <xdr:rowOff>39756</xdr:rowOff>
    </xdr:to>
    <xdr:cxnSp macro="">
      <xdr:nvCxnSpPr>
        <xdr:cNvPr id="577" name="直線コネクタ 576"/>
        <xdr:cNvCxnSpPr/>
      </xdr:nvCxnSpPr>
      <xdr:spPr>
        <a:xfrm flipV="1">
          <a:off x="14592300" y="9431604"/>
          <a:ext cx="889000" cy="37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141478</xdr:rowOff>
    </xdr:from>
    <xdr:to>
      <xdr:col>22</xdr:col>
      <xdr:colOff>415925</xdr:colOff>
      <xdr:row>56</xdr:row>
      <xdr:rowOff>71628</xdr:rowOff>
    </xdr:to>
    <xdr:sp macro="" textlink="">
      <xdr:nvSpPr>
        <xdr:cNvPr id="578" name="フローチャート : 判断 577"/>
        <xdr:cNvSpPr/>
      </xdr:nvSpPr>
      <xdr:spPr>
        <a:xfrm>
          <a:off x="15430500" y="957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62755</xdr:rowOff>
    </xdr:from>
    <xdr:ext cx="534377" cy="259045"/>
    <xdr:sp macro="" textlink="">
      <xdr:nvSpPr>
        <xdr:cNvPr id="579" name="テキスト ボックス 578"/>
        <xdr:cNvSpPr txBox="1"/>
      </xdr:nvSpPr>
      <xdr:spPr>
        <a:xfrm>
          <a:off x="15214111" y="966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40,100</a:t>
          </a:r>
          <a:endParaRPr kumimoji="1" lang="ja-JP" altLang="en-US" sz="1000" b="1">
            <a:solidFill>
              <a:srgbClr val="000080"/>
            </a:solidFill>
            <a:latin typeface="ＭＳ Ｐゴシック"/>
          </a:endParaRPr>
        </a:p>
      </xdr:txBody>
    </xdr:sp>
    <xdr:clientData/>
  </xdr:oneCellAnchor>
  <xdr:twoCellAnchor>
    <xdr:from>
      <xdr:col>19</xdr:col>
      <xdr:colOff>644525</xdr:colOff>
      <xdr:row>53</xdr:row>
      <xdr:rowOff>23434</xdr:rowOff>
    </xdr:from>
    <xdr:to>
      <xdr:col>21</xdr:col>
      <xdr:colOff>161925</xdr:colOff>
      <xdr:row>55</xdr:row>
      <xdr:rowOff>39756</xdr:rowOff>
    </xdr:to>
    <xdr:cxnSp macro="">
      <xdr:nvCxnSpPr>
        <xdr:cNvPr id="580" name="直線コネクタ 579"/>
        <xdr:cNvCxnSpPr/>
      </xdr:nvCxnSpPr>
      <xdr:spPr>
        <a:xfrm>
          <a:off x="13703300" y="9110284"/>
          <a:ext cx="889000" cy="359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85882</xdr:rowOff>
    </xdr:from>
    <xdr:to>
      <xdr:col>21</xdr:col>
      <xdr:colOff>212725</xdr:colOff>
      <xdr:row>57</xdr:row>
      <xdr:rowOff>16032</xdr:rowOff>
    </xdr:to>
    <xdr:sp macro="" textlink="">
      <xdr:nvSpPr>
        <xdr:cNvPr id="581" name="フローチャート : 判断 580"/>
        <xdr:cNvSpPr/>
      </xdr:nvSpPr>
      <xdr:spPr>
        <a:xfrm>
          <a:off x="14541500" y="968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7159</xdr:rowOff>
    </xdr:from>
    <xdr:ext cx="534377" cy="259045"/>
    <xdr:sp macro="" textlink="">
      <xdr:nvSpPr>
        <xdr:cNvPr id="582" name="テキスト ボックス 581"/>
        <xdr:cNvSpPr txBox="1"/>
      </xdr:nvSpPr>
      <xdr:spPr>
        <a:xfrm>
          <a:off x="14325111" y="977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37,566</a:t>
          </a:r>
          <a:endParaRPr kumimoji="1" lang="ja-JP" altLang="en-US" sz="1000" b="1">
            <a:solidFill>
              <a:srgbClr val="000080"/>
            </a:solidFill>
            <a:latin typeface="ＭＳ Ｐゴシック"/>
          </a:endParaRPr>
        </a:p>
      </xdr:txBody>
    </xdr:sp>
    <xdr:clientData/>
  </xdr:oneCellAnchor>
  <xdr:twoCellAnchor>
    <xdr:from>
      <xdr:col>18</xdr:col>
      <xdr:colOff>441325</xdr:colOff>
      <xdr:row>53</xdr:row>
      <xdr:rowOff>23434</xdr:rowOff>
    </xdr:from>
    <xdr:to>
      <xdr:col>19</xdr:col>
      <xdr:colOff>644525</xdr:colOff>
      <xdr:row>53</xdr:row>
      <xdr:rowOff>50271</xdr:rowOff>
    </xdr:to>
    <xdr:cxnSp macro="">
      <xdr:nvCxnSpPr>
        <xdr:cNvPr id="583" name="直線コネクタ 582"/>
        <xdr:cNvCxnSpPr/>
      </xdr:nvCxnSpPr>
      <xdr:spPr>
        <a:xfrm flipV="1">
          <a:off x="12814300" y="9110284"/>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113634</xdr:rowOff>
    </xdr:from>
    <xdr:to>
      <xdr:col>20</xdr:col>
      <xdr:colOff>9525</xdr:colOff>
      <xdr:row>57</xdr:row>
      <xdr:rowOff>43784</xdr:rowOff>
    </xdr:to>
    <xdr:sp macro="" textlink="">
      <xdr:nvSpPr>
        <xdr:cNvPr id="584" name="フローチャート : 判断 583"/>
        <xdr:cNvSpPr/>
      </xdr:nvSpPr>
      <xdr:spPr>
        <a:xfrm>
          <a:off x="13652500" y="971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34911</xdr:rowOff>
    </xdr:from>
    <xdr:ext cx="534377" cy="259045"/>
    <xdr:sp macro="" textlink="">
      <xdr:nvSpPr>
        <xdr:cNvPr id="585" name="テキスト ボックス 584"/>
        <xdr:cNvSpPr txBox="1"/>
      </xdr:nvSpPr>
      <xdr:spPr>
        <a:xfrm>
          <a:off x="13436111" y="980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36,959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52461</xdr:rowOff>
    </xdr:from>
    <xdr:to>
      <xdr:col>18</xdr:col>
      <xdr:colOff>492125</xdr:colOff>
      <xdr:row>56</xdr:row>
      <xdr:rowOff>154061</xdr:rowOff>
    </xdr:to>
    <xdr:sp macro="" textlink="">
      <xdr:nvSpPr>
        <xdr:cNvPr id="586" name="フローチャート : 判断 585"/>
        <xdr:cNvSpPr/>
      </xdr:nvSpPr>
      <xdr:spPr>
        <a:xfrm>
          <a:off x="12763500" y="965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145188</xdr:rowOff>
    </xdr:from>
    <xdr:ext cx="534377" cy="259045"/>
    <xdr:sp macro="" textlink="">
      <xdr:nvSpPr>
        <xdr:cNvPr id="587" name="テキスト ボックス 586"/>
        <xdr:cNvSpPr txBox="1"/>
      </xdr:nvSpPr>
      <xdr:spPr>
        <a:xfrm>
          <a:off x="12547111" y="974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38,297</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53</xdr:row>
      <xdr:rowOff>33396</xdr:rowOff>
    </xdr:from>
    <xdr:to>
      <xdr:col>23</xdr:col>
      <xdr:colOff>568325</xdr:colOff>
      <xdr:row>53</xdr:row>
      <xdr:rowOff>134996</xdr:rowOff>
    </xdr:to>
    <xdr:sp macro="" textlink="">
      <xdr:nvSpPr>
        <xdr:cNvPr id="593" name="円/楕円 592"/>
        <xdr:cNvSpPr/>
      </xdr:nvSpPr>
      <xdr:spPr>
        <a:xfrm>
          <a:off x="16268700" y="91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52</xdr:row>
      <xdr:rowOff>56273</xdr:rowOff>
    </xdr:from>
    <xdr:ext cx="534377" cy="259045"/>
    <xdr:sp macro="" textlink="">
      <xdr:nvSpPr>
        <xdr:cNvPr id="594" name="教育費該当値テキスト"/>
        <xdr:cNvSpPr txBox="1"/>
      </xdr:nvSpPr>
      <xdr:spPr>
        <a:xfrm>
          <a:off x="16370300" y="897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49,964</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122504</xdr:rowOff>
    </xdr:from>
    <xdr:to>
      <xdr:col>22</xdr:col>
      <xdr:colOff>415925</xdr:colOff>
      <xdr:row>55</xdr:row>
      <xdr:rowOff>52654</xdr:rowOff>
    </xdr:to>
    <xdr:sp macro="" textlink="">
      <xdr:nvSpPr>
        <xdr:cNvPr id="595" name="円/楕円 594"/>
        <xdr:cNvSpPr/>
      </xdr:nvSpPr>
      <xdr:spPr>
        <a:xfrm>
          <a:off x="15430500" y="938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69181</xdr:rowOff>
    </xdr:from>
    <xdr:ext cx="534377" cy="259045"/>
    <xdr:sp macro="" textlink="">
      <xdr:nvSpPr>
        <xdr:cNvPr id="596" name="テキスト ボックス 595"/>
        <xdr:cNvSpPr txBox="1"/>
      </xdr:nvSpPr>
      <xdr:spPr>
        <a:xfrm>
          <a:off x="15214111" y="915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44,265</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160406</xdr:rowOff>
    </xdr:from>
    <xdr:to>
      <xdr:col>21</xdr:col>
      <xdr:colOff>212725</xdr:colOff>
      <xdr:row>55</xdr:row>
      <xdr:rowOff>90556</xdr:rowOff>
    </xdr:to>
    <xdr:sp macro="" textlink="">
      <xdr:nvSpPr>
        <xdr:cNvPr id="597" name="円/楕円 596"/>
        <xdr:cNvSpPr/>
      </xdr:nvSpPr>
      <xdr:spPr>
        <a:xfrm>
          <a:off x="14541500" y="941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107083</xdr:rowOff>
    </xdr:from>
    <xdr:ext cx="534377" cy="259045"/>
    <xdr:sp macro="" textlink="">
      <xdr:nvSpPr>
        <xdr:cNvPr id="598" name="テキスト ボックス 597"/>
        <xdr:cNvSpPr txBox="1"/>
      </xdr:nvSpPr>
      <xdr:spPr>
        <a:xfrm>
          <a:off x="14325111" y="91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43,436</a:t>
          </a:r>
          <a:endParaRPr kumimoji="1" lang="ja-JP" altLang="en-US" sz="1000" b="1">
            <a:solidFill>
              <a:srgbClr val="FF0000"/>
            </a:solidFill>
            <a:latin typeface="ＭＳ Ｐゴシック"/>
          </a:endParaRPr>
        </a:p>
      </xdr:txBody>
    </xdr:sp>
    <xdr:clientData/>
  </xdr:oneCellAnchor>
  <xdr:twoCellAnchor>
    <xdr:from>
      <xdr:col>19</xdr:col>
      <xdr:colOff>593725</xdr:colOff>
      <xdr:row>52</xdr:row>
      <xdr:rowOff>144084</xdr:rowOff>
    </xdr:from>
    <xdr:to>
      <xdr:col>20</xdr:col>
      <xdr:colOff>9525</xdr:colOff>
      <xdr:row>53</xdr:row>
      <xdr:rowOff>74234</xdr:rowOff>
    </xdr:to>
    <xdr:sp macro="" textlink="">
      <xdr:nvSpPr>
        <xdr:cNvPr id="599" name="円/楕円 598"/>
        <xdr:cNvSpPr/>
      </xdr:nvSpPr>
      <xdr:spPr>
        <a:xfrm>
          <a:off x="13652500" y="9059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51</xdr:row>
      <xdr:rowOff>90761</xdr:rowOff>
    </xdr:from>
    <xdr:ext cx="534377" cy="259045"/>
    <xdr:sp macro="" textlink="">
      <xdr:nvSpPr>
        <xdr:cNvPr id="600" name="テキスト ボックス 599"/>
        <xdr:cNvSpPr txBox="1"/>
      </xdr:nvSpPr>
      <xdr:spPr>
        <a:xfrm>
          <a:off x="13436111" y="8834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51,293</a:t>
          </a:r>
          <a:endParaRPr kumimoji="1" lang="ja-JP" altLang="en-US" sz="1000" b="1">
            <a:solidFill>
              <a:srgbClr val="FF0000"/>
            </a:solidFill>
            <a:latin typeface="ＭＳ Ｐゴシック"/>
          </a:endParaRPr>
        </a:p>
      </xdr:txBody>
    </xdr:sp>
    <xdr:clientData/>
  </xdr:oneCellAnchor>
  <xdr:twoCellAnchor>
    <xdr:from>
      <xdr:col>18</xdr:col>
      <xdr:colOff>390525</xdr:colOff>
      <xdr:row>52</xdr:row>
      <xdr:rowOff>170921</xdr:rowOff>
    </xdr:from>
    <xdr:to>
      <xdr:col>18</xdr:col>
      <xdr:colOff>492125</xdr:colOff>
      <xdr:row>53</xdr:row>
      <xdr:rowOff>101071</xdr:rowOff>
    </xdr:to>
    <xdr:sp macro="" textlink="">
      <xdr:nvSpPr>
        <xdr:cNvPr id="601" name="円/楕円 600"/>
        <xdr:cNvSpPr/>
      </xdr:nvSpPr>
      <xdr:spPr>
        <a:xfrm>
          <a:off x="12763500" y="9086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51</xdr:row>
      <xdr:rowOff>117598</xdr:rowOff>
    </xdr:from>
    <xdr:ext cx="534377" cy="259045"/>
    <xdr:sp macro="" textlink="">
      <xdr:nvSpPr>
        <xdr:cNvPr id="602" name="テキスト ボックス 601"/>
        <xdr:cNvSpPr txBox="1"/>
      </xdr:nvSpPr>
      <xdr:spPr>
        <a:xfrm>
          <a:off x="12547111" y="8861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50,706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8,099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3" name="直線コネクタ 61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4" name="テキスト ボックス 61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5" name="直線コネクタ 61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75</xdr:row>
      <xdr:rowOff>54627</xdr:rowOff>
    </xdr:from>
    <xdr:ext cx="467179" cy="259045"/>
    <xdr:sp macro="" textlink="">
      <xdr:nvSpPr>
        <xdr:cNvPr id="616" name="テキスト ボックス 615"/>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17" name="直線コネクタ 61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72</xdr:row>
      <xdr:rowOff>111777</xdr:rowOff>
    </xdr:from>
    <xdr:ext cx="467179" cy="259045"/>
    <xdr:sp macro="" textlink="">
      <xdr:nvSpPr>
        <xdr:cNvPr id="618" name="テキスト ボックス 617"/>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19" name="直線コネクタ 61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69</xdr:row>
      <xdr:rowOff>168927</xdr:rowOff>
    </xdr:from>
    <xdr:ext cx="467179" cy="259045"/>
    <xdr:sp macro="" textlink="">
      <xdr:nvSpPr>
        <xdr:cNvPr id="620" name="テキスト ボックス 619"/>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1" name="直線コネクタ 62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67</xdr:row>
      <xdr:rowOff>54627</xdr:rowOff>
    </xdr:from>
    <xdr:ext cx="467179" cy="259045"/>
    <xdr:sp macro="" textlink="">
      <xdr:nvSpPr>
        <xdr:cNvPr id="622" name="テキスト ボックス 621"/>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74</xdr:row>
      <xdr:rowOff>53289</xdr:rowOff>
    </xdr:from>
    <xdr:to>
      <xdr:col>23</xdr:col>
      <xdr:colOff>516889</xdr:colOff>
      <xdr:row>78</xdr:row>
      <xdr:rowOff>139700</xdr:rowOff>
    </xdr:to>
    <xdr:cxnSp macro="">
      <xdr:nvCxnSpPr>
        <xdr:cNvPr id="624" name="直線コネクタ 623"/>
        <xdr:cNvCxnSpPr/>
      </xdr:nvCxnSpPr>
      <xdr:spPr>
        <a:xfrm flipV="1">
          <a:off x="16317595" y="12740589"/>
          <a:ext cx="1269" cy="7722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5"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6" name="直線コネクタ 625"/>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171416</xdr:rowOff>
    </xdr:from>
    <xdr:ext cx="469744" cy="259045"/>
    <xdr:sp macro="" textlink="">
      <xdr:nvSpPr>
        <xdr:cNvPr id="627" name="災害復旧費最大値テキスト"/>
        <xdr:cNvSpPr txBox="1"/>
      </xdr:nvSpPr>
      <xdr:spPr>
        <a:xfrm>
          <a:off x="16370300" y="125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1,689</a:t>
          </a:r>
          <a:endParaRPr kumimoji="1" lang="ja-JP" altLang="en-US" sz="1000" b="1">
            <a:latin typeface="ＭＳ Ｐゴシック"/>
          </a:endParaRPr>
        </a:p>
      </xdr:txBody>
    </xdr:sp>
    <xdr:clientData/>
  </xdr:oneCellAnchor>
  <xdr:twoCellAnchor>
    <xdr:from>
      <xdr:col>23</xdr:col>
      <xdr:colOff>428625</xdr:colOff>
      <xdr:row>74</xdr:row>
      <xdr:rowOff>53289</xdr:rowOff>
    </xdr:from>
    <xdr:to>
      <xdr:col>23</xdr:col>
      <xdr:colOff>606425</xdr:colOff>
      <xdr:row>74</xdr:row>
      <xdr:rowOff>53289</xdr:rowOff>
    </xdr:to>
    <xdr:cxnSp macro="">
      <xdr:nvCxnSpPr>
        <xdr:cNvPr id="628" name="直線コネクタ 627"/>
        <xdr:cNvCxnSpPr/>
      </xdr:nvCxnSpPr>
      <xdr:spPr>
        <a:xfrm>
          <a:off x="16230600" y="12740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27687</xdr:rowOff>
    </xdr:from>
    <xdr:to>
      <xdr:col>23</xdr:col>
      <xdr:colOff>517525</xdr:colOff>
      <xdr:row>77</xdr:row>
      <xdr:rowOff>107696</xdr:rowOff>
    </xdr:to>
    <xdr:cxnSp macro="">
      <xdr:nvCxnSpPr>
        <xdr:cNvPr id="629" name="直線コネクタ 628"/>
        <xdr:cNvCxnSpPr/>
      </xdr:nvCxnSpPr>
      <xdr:spPr>
        <a:xfrm>
          <a:off x="15481300" y="13229337"/>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103903</xdr:rowOff>
    </xdr:from>
    <xdr:ext cx="378565" cy="259045"/>
    <xdr:sp macro="" textlink="">
      <xdr:nvSpPr>
        <xdr:cNvPr id="630" name="災害復旧費平均値テキスト"/>
        <xdr:cNvSpPr txBox="1"/>
      </xdr:nvSpPr>
      <xdr:spPr>
        <a:xfrm>
          <a:off x="16370300" y="133055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295</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125476</xdr:rowOff>
    </xdr:from>
    <xdr:to>
      <xdr:col>23</xdr:col>
      <xdr:colOff>568325</xdr:colOff>
      <xdr:row>78</xdr:row>
      <xdr:rowOff>55626</xdr:rowOff>
    </xdr:to>
    <xdr:sp macro="" textlink="">
      <xdr:nvSpPr>
        <xdr:cNvPr id="631" name="フローチャート : 判断 630"/>
        <xdr:cNvSpPr/>
      </xdr:nvSpPr>
      <xdr:spPr>
        <a:xfrm>
          <a:off x="16268700" y="1332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136499</xdr:rowOff>
    </xdr:from>
    <xdr:to>
      <xdr:col>22</xdr:col>
      <xdr:colOff>365125</xdr:colOff>
      <xdr:row>77</xdr:row>
      <xdr:rowOff>27687</xdr:rowOff>
    </xdr:to>
    <xdr:cxnSp macro="">
      <xdr:nvCxnSpPr>
        <xdr:cNvPr id="632" name="直線コネクタ 631"/>
        <xdr:cNvCxnSpPr/>
      </xdr:nvCxnSpPr>
      <xdr:spPr>
        <a:xfrm>
          <a:off x="14592300" y="12995249"/>
          <a:ext cx="889000" cy="23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92101</xdr:rowOff>
    </xdr:from>
    <xdr:to>
      <xdr:col>22</xdr:col>
      <xdr:colOff>415925</xdr:colOff>
      <xdr:row>74</xdr:row>
      <xdr:rowOff>22251</xdr:rowOff>
    </xdr:to>
    <xdr:sp macro="" textlink="">
      <xdr:nvSpPr>
        <xdr:cNvPr id="633" name="フローチャート : 判断 632"/>
        <xdr:cNvSpPr/>
      </xdr:nvSpPr>
      <xdr:spPr>
        <a:xfrm>
          <a:off x="15430500" y="12607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72</xdr:row>
      <xdr:rowOff>38778</xdr:rowOff>
    </xdr:from>
    <xdr:ext cx="469744" cy="259045"/>
    <xdr:sp macro="" textlink="">
      <xdr:nvSpPr>
        <xdr:cNvPr id="634" name="テキスト ボックス 633"/>
        <xdr:cNvSpPr txBox="1"/>
      </xdr:nvSpPr>
      <xdr:spPr>
        <a:xfrm>
          <a:off x="15246427" y="123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1,868</a:t>
          </a:r>
          <a:endParaRPr kumimoji="1" lang="ja-JP" altLang="en-US" sz="1000" b="1">
            <a:solidFill>
              <a:srgbClr val="000080"/>
            </a:solidFill>
            <a:latin typeface="ＭＳ Ｐゴシック"/>
          </a:endParaRPr>
        </a:p>
      </xdr:txBody>
    </xdr:sp>
    <xdr:clientData/>
  </xdr:oneCellAnchor>
  <xdr:twoCellAnchor>
    <xdr:from>
      <xdr:col>19</xdr:col>
      <xdr:colOff>644525</xdr:colOff>
      <xdr:row>72</xdr:row>
      <xdr:rowOff>142901</xdr:rowOff>
    </xdr:from>
    <xdr:to>
      <xdr:col>21</xdr:col>
      <xdr:colOff>161925</xdr:colOff>
      <xdr:row>75</xdr:row>
      <xdr:rowOff>136499</xdr:rowOff>
    </xdr:to>
    <xdr:cxnSp macro="">
      <xdr:nvCxnSpPr>
        <xdr:cNvPr id="635" name="直線コネクタ 634"/>
        <xdr:cNvCxnSpPr/>
      </xdr:nvCxnSpPr>
      <xdr:spPr>
        <a:xfrm>
          <a:off x="13703300" y="12487301"/>
          <a:ext cx="889000" cy="507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70</xdr:row>
      <xdr:rowOff>3404</xdr:rowOff>
    </xdr:from>
    <xdr:to>
      <xdr:col>21</xdr:col>
      <xdr:colOff>212725</xdr:colOff>
      <xdr:row>70</xdr:row>
      <xdr:rowOff>105004</xdr:rowOff>
    </xdr:to>
    <xdr:sp macro="" textlink="">
      <xdr:nvSpPr>
        <xdr:cNvPr id="636" name="フローチャート : 判断 635"/>
        <xdr:cNvSpPr/>
      </xdr:nvSpPr>
      <xdr:spPr>
        <a:xfrm>
          <a:off x="14541500" y="1200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68</xdr:row>
      <xdr:rowOff>121531</xdr:rowOff>
    </xdr:from>
    <xdr:ext cx="469744" cy="259045"/>
    <xdr:sp macro="" textlink="">
      <xdr:nvSpPr>
        <xdr:cNvPr id="637" name="テキスト ボックス 636"/>
        <xdr:cNvSpPr txBox="1"/>
      </xdr:nvSpPr>
      <xdr:spPr>
        <a:xfrm>
          <a:off x="14357427" y="1178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3,187</a:t>
          </a:r>
          <a:endParaRPr kumimoji="1" lang="ja-JP" altLang="en-US" sz="1000" b="1">
            <a:solidFill>
              <a:srgbClr val="000080"/>
            </a:solidFill>
            <a:latin typeface="ＭＳ Ｐゴシック"/>
          </a:endParaRPr>
        </a:p>
      </xdr:txBody>
    </xdr:sp>
    <xdr:clientData/>
  </xdr:oneCellAnchor>
  <xdr:twoCellAnchor>
    <xdr:from>
      <xdr:col>18</xdr:col>
      <xdr:colOff>441325</xdr:colOff>
      <xdr:row>72</xdr:row>
      <xdr:rowOff>142901</xdr:rowOff>
    </xdr:from>
    <xdr:to>
      <xdr:col>19</xdr:col>
      <xdr:colOff>644525</xdr:colOff>
      <xdr:row>76</xdr:row>
      <xdr:rowOff>128270</xdr:rowOff>
    </xdr:to>
    <xdr:cxnSp macro="">
      <xdr:nvCxnSpPr>
        <xdr:cNvPr id="638" name="直線コネクタ 637"/>
        <xdr:cNvCxnSpPr/>
      </xdr:nvCxnSpPr>
      <xdr:spPr>
        <a:xfrm flipV="1">
          <a:off x="12814300" y="12487301"/>
          <a:ext cx="889000" cy="67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70</xdr:row>
      <xdr:rowOff>13919</xdr:rowOff>
    </xdr:from>
    <xdr:to>
      <xdr:col>20</xdr:col>
      <xdr:colOff>9525</xdr:colOff>
      <xdr:row>70</xdr:row>
      <xdr:rowOff>115519</xdr:rowOff>
    </xdr:to>
    <xdr:sp macro="" textlink="">
      <xdr:nvSpPr>
        <xdr:cNvPr id="639" name="フローチャート : 判断 638"/>
        <xdr:cNvSpPr/>
      </xdr:nvSpPr>
      <xdr:spPr>
        <a:xfrm>
          <a:off x="13652500" y="1201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68</xdr:row>
      <xdr:rowOff>132046</xdr:rowOff>
    </xdr:from>
    <xdr:ext cx="469744" cy="259045"/>
    <xdr:sp macro="" textlink="">
      <xdr:nvSpPr>
        <xdr:cNvPr id="640" name="テキスト ボックス 639"/>
        <xdr:cNvSpPr txBox="1"/>
      </xdr:nvSpPr>
      <xdr:spPr>
        <a:xfrm>
          <a:off x="13468427" y="11790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18</xdr:col>
      <xdr:colOff>390525</xdr:colOff>
      <xdr:row>70</xdr:row>
      <xdr:rowOff>156566</xdr:rowOff>
    </xdr:from>
    <xdr:to>
      <xdr:col>18</xdr:col>
      <xdr:colOff>492125</xdr:colOff>
      <xdr:row>71</xdr:row>
      <xdr:rowOff>86716</xdr:rowOff>
    </xdr:to>
    <xdr:sp macro="" textlink="">
      <xdr:nvSpPr>
        <xdr:cNvPr id="641" name="フローチャート : 判断 640"/>
        <xdr:cNvSpPr/>
      </xdr:nvSpPr>
      <xdr:spPr>
        <a:xfrm>
          <a:off x="12763500" y="1215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69</xdr:row>
      <xdr:rowOff>103243</xdr:rowOff>
    </xdr:from>
    <xdr:ext cx="469744" cy="259045"/>
    <xdr:sp macro="" textlink="">
      <xdr:nvSpPr>
        <xdr:cNvPr id="642" name="テキスト ボックス 641"/>
        <xdr:cNvSpPr txBox="1"/>
      </xdr:nvSpPr>
      <xdr:spPr>
        <a:xfrm>
          <a:off x="12579427" y="11933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3" name="テキスト ボックス 64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4" name="テキスト ボックス 64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5" name="テキスト ボックス 64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6" name="テキスト ボックス 64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7" name="テキスト ボックス 64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56896</xdr:rowOff>
    </xdr:from>
    <xdr:to>
      <xdr:col>23</xdr:col>
      <xdr:colOff>568325</xdr:colOff>
      <xdr:row>77</xdr:row>
      <xdr:rowOff>158496</xdr:rowOff>
    </xdr:to>
    <xdr:sp macro="" textlink="">
      <xdr:nvSpPr>
        <xdr:cNvPr id="648" name="円/楕円 647"/>
        <xdr:cNvSpPr/>
      </xdr:nvSpPr>
      <xdr:spPr>
        <a:xfrm>
          <a:off x="162687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79773</xdr:rowOff>
    </xdr:from>
    <xdr:ext cx="378565" cy="259045"/>
    <xdr:sp macro="" textlink="">
      <xdr:nvSpPr>
        <xdr:cNvPr id="649" name="災害復旧費該当値テキスト"/>
        <xdr:cNvSpPr txBox="1"/>
      </xdr:nvSpPr>
      <xdr:spPr>
        <a:xfrm>
          <a:off x="16370300" y="13109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445</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148337</xdr:rowOff>
    </xdr:from>
    <xdr:to>
      <xdr:col>22</xdr:col>
      <xdr:colOff>415925</xdr:colOff>
      <xdr:row>77</xdr:row>
      <xdr:rowOff>78487</xdr:rowOff>
    </xdr:to>
    <xdr:sp macro="" textlink="">
      <xdr:nvSpPr>
        <xdr:cNvPr id="650" name="円/楕円 649"/>
        <xdr:cNvSpPr/>
      </xdr:nvSpPr>
      <xdr:spPr>
        <a:xfrm>
          <a:off x="15430500" y="131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69614</xdr:rowOff>
    </xdr:from>
    <xdr:ext cx="378565" cy="259045"/>
    <xdr:sp macro="" textlink="">
      <xdr:nvSpPr>
        <xdr:cNvPr id="651" name="テキスト ボックス 650"/>
        <xdr:cNvSpPr txBox="1"/>
      </xdr:nvSpPr>
      <xdr:spPr>
        <a:xfrm>
          <a:off x="15292017" y="1327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85699</xdr:rowOff>
    </xdr:from>
    <xdr:to>
      <xdr:col>21</xdr:col>
      <xdr:colOff>212725</xdr:colOff>
      <xdr:row>76</xdr:row>
      <xdr:rowOff>15850</xdr:rowOff>
    </xdr:to>
    <xdr:sp macro="" textlink="">
      <xdr:nvSpPr>
        <xdr:cNvPr id="652" name="円/楕円 651"/>
        <xdr:cNvSpPr/>
      </xdr:nvSpPr>
      <xdr:spPr>
        <a:xfrm>
          <a:off x="14541500" y="1294444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6977</xdr:rowOff>
    </xdr:from>
    <xdr:ext cx="469744" cy="259045"/>
    <xdr:sp macro="" textlink="">
      <xdr:nvSpPr>
        <xdr:cNvPr id="653" name="テキスト ボックス 652"/>
        <xdr:cNvSpPr txBox="1"/>
      </xdr:nvSpPr>
      <xdr:spPr>
        <a:xfrm>
          <a:off x="14357427" y="1303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1,132</a:t>
          </a:r>
          <a:endParaRPr kumimoji="1" lang="ja-JP" altLang="en-US" sz="1000" b="1">
            <a:solidFill>
              <a:srgbClr val="FF0000"/>
            </a:solidFill>
            <a:latin typeface="ＭＳ Ｐゴシック"/>
          </a:endParaRPr>
        </a:p>
      </xdr:txBody>
    </xdr:sp>
    <xdr:clientData/>
  </xdr:oneCellAnchor>
  <xdr:twoCellAnchor>
    <xdr:from>
      <xdr:col>19</xdr:col>
      <xdr:colOff>593725</xdr:colOff>
      <xdr:row>72</xdr:row>
      <xdr:rowOff>92101</xdr:rowOff>
    </xdr:from>
    <xdr:to>
      <xdr:col>20</xdr:col>
      <xdr:colOff>9525</xdr:colOff>
      <xdr:row>73</xdr:row>
      <xdr:rowOff>22251</xdr:rowOff>
    </xdr:to>
    <xdr:sp macro="" textlink="">
      <xdr:nvSpPr>
        <xdr:cNvPr id="654" name="円/楕円 653"/>
        <xdr:cNvSpPr/>
      </xdr:nvSpPr>
      <xdr:spPr>
        <a:xfrm>
          <a:off x="13652500" y="12436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73</xdr:row>
      <xdr:rowOff>13378</xdr:rowOff>
    </xdr:from>
    <xdr:ext cx="469744" cy="259045"/>
    <xdr:sp macro="" textlink="">
      <xdr:nvSpPr>
        <xdr:cNvPr id="655" name="テキスト ボックス 654"/>
        <xdr:cNvSpPr txBox="1"/>
      </xdr:nvSpPr>
      <xdr:spPr>
        <a:xfrm>
          <a:off x="13468427" y="1252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77470</xdr:rowOff>
    </xdr:from>
    <xdr:to>
      <xdr:col>18</xdr:col>
      <xdr:colOff>492125</xdr:colOff>
      <xdr:row>77</xdr:row>
      <xdr:rowOff>7620</xdr:rowOff>
    </xdr:to>
    <xdr:sp macro="" textlink="">
      <xdr:nvSpPr>
        <xdr:cNvPr id="656" name="円/楕円 655"/>
        <xdr:cNvSpPr/>
      </xdr:nvSpPr>
      <xdr:spPr>
        <a:xfrm>
          <a:off x="12763500" y="131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76</xdr:row>
      <xdr:rowOff>170197</xdr:rowOff>
    </xdr:from>
    <xdr:ext cx="378565" cy="259045"/>
    <xdr:sp macro="" textlink="">
      <xdr:nvSpPr>
        <xdr:cNvPr id="657" name="テキスト ボックス 656"/>
        <xdr:cNvSpPr txBox="1"/>
      </xdr:nvSpPr>
      <xdr:spPr>
        <a:xfrm>
          <a:off x="12625017" y="132003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8" name="正方形/長方形 65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9" name="正方形/長方形 65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0" name="正方形/長方形 65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1" name="正方形/長方形 66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2" name="正方形/長方形 66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3" name="正方形/長方形 66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4" name="正方形/長方形 66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100,278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5" name="正方形/長方形 66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6" name="テキスト ボックス 66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7" name="直線コネクタ 66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69" name="テキスト ボックス 66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5" name="テキスト ボックス 67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77" name="テキスト ボックス 67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116137</xdr:rowOff>
    </xdr:from>
    <xdr:to>
      <xdr:col>23</xdr:col>
      <xdr:colOff>516889</xdr:colOff>
      <xdr:row>98</xdr:row>
      <xdr:rowOff>40340</xdr:rowOff>
    </xdr:to>
    <xdr:cxnSp macro="">
      <xdr:nvCxnSpPr>
        <xdr:cNvPr id="683" name="直線コネクタ 682"/>
        <xdr:cNvCxnSpPr/>
      </xdr:nvCxnSpPr>
      <xdr:spPr>
        <a:xfrm flipV="1">
          <a:off x="16317595" y="15718087"/>
          <a:ext cx="1269" cy="1124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44167</xdr:rowOff>
    </xdr:from>
    <xdr:ext cx="534377" cy="259045"/>
    <xdr:sp macro="" textlink="">
      <xdr:nvSpPr>
        <xdr:cNvPr id="684" name="公債費最小値テキスト"/>
        <xdr:cNvSpPr txBox="1"/>
      </xdr:nvSpPr>
      <xdr:spPr>
        <a:xfrm>
          <a:off x="16370300" y="1684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14,085</a:t>
          </a:r>
          <a:endParaRPr kumimoji="1" lang="ja-JP" altLang="en-US" sz="1000" b="1">
            <a:latin typeface="ＭＳ Ｐゴシック"/>
          </a:endParaRPr>
        </a:p>
      </xdr:txBody>
    </xdr:sp>
    <xdr:clientData/>
  </xdr:oneCellAnchor>
  <xdr:twoCellAnchor>
    <xdr:from>
      <xdr:col>23</xdr:col>
      <xdr:colOff>428625</xdr:colOff>
      <xdr:row>98</xdr:row>
      <xdr:rowOff>40340</xdr:rowOff>
    </xdr:from>
    <xdr:to>
      <xdr:col>23</xdr:col>
      <xdr:colOff>606425</xdr:colOff>
      <xdr:row>98</xdr:row>
      <xdr:rowOff>40340</xdr:rowOff>
    </xdr:to>
    <xdr:cxnSp macro="">
      <xdr:nvCxnSpPr>
        <xdr:cNvPr id="685" name="直線コネクタ 684"/>
        <xdr:cNvCxnSpPr/>
      </xdr:nvCxnSpPr>
      <xdr:spPr>
        <a:xfrm>
          <a:off x="16230600" y="1684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62814</xdr:rowOff>
    </xdr:from>
    <xdr:ext cx="534377" cy="259045"/>
    <xdr:sp macro="" textlink="">
      <xdr:nvSpPr>
        <xdr:cNvPr id="686" name="公債費最大値テキスト"/>
        <xdr:cNvSpPr txBox="1"/>
      </xdr:nvSpPr>
      <xdr:spPr>
        <a:xfrm>
          <a:off x="16370300" y="1549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82,943</a:t>
          </a:r>
          <a:endParaRPr kumimoji="1" lang="ja-JP" altLang="en-US" sz="1000" b="1">
            <a:latin typeface="ＭＳ Ｐゴシック"/>
          </a:endParaRPr>
        </a:p>
      </xdr:txBody>
    </xdr:sp>
    <xdr:clientData/>
  </xdr:oneCellAnchor>
  <xdr:twoCellAnchor>
    <xdr:from>
      <xdr:col>23</xdr:col>
      <xdr:colOff>428625</xdr:colOff>
      <xdr:row>91</xdr:row>
      <xdr:rowOff>116137</xdr:rowOff>
    </xdr:from>
    <xdr:to>
      <xdr:col>23</xdr:col>
      <xdr:colOff>606425</xdr:colOff>
      <xdr:row>91</xdr:row>
      <xdr:rowOff>116137</xdr:rowOff>
    </xdr:to>
    <xdr:cxnSp macro="">
      <xdr:nvCxnSpPr>
        <xdr:cNvPr id="687" name="直線コネクタ 686"/>
        <xdr:cNvCxnSpPr/>
      </xdr:nvCxnSpPr>
      <xdr:spPr>
        <a:xfrm>
          <a:off x="16230600" y="1571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91</xdr:row>
      <xdr:rowOff>47117</xdr:rowOff>
    </xdr:from>
    <xdr:to>
      <xdr:col>23</xdr:col>
      <xdr:colOff>517525</xdr:colOff>
      <xdr:row>91</xdr:row>
      <xdr:rowOff>116137</xdr:rowOff>
    </xdr:to>
    <xdr:cxnSp macro="">
      <xdr:nvCxnSpPr>
        <xdr:cNvPr id="688" name="直線コネクタ 687"/>
        <xdr:cNvCxnSpPr/>
      </xdr:nvCxnSpPr>
      <xdr:spPr>
        <a:xfrm>
          <a:off x="15481300" y="15649067"/>
          <a:ext cx="838200" cy="69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27257</xdr:rowOff>
    </xdr:from>
    <xdr:ext cx="534377" cy="259045"/>
    <xdr:sp macro="" textlink="">
      <xdr:nvSpPr>
        <xdr:cNvPr id="689" name="公債費平均値テキスト"/>
        <xdr:cNvSpPr txBox="1"/>
      </xdr:nvSpPr>
      <xdr:spPr>
        <a:xfrm>
          <a:off x="16370300" y="164864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31,454</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48830</xdr:rowOff>
    </xdr:from>
    <xdr:to>
      <xdr:col>23</xdr:col>
      <xdr:colOff>568325</xdr:colOff>
      <xdr:row>96</xdr:row>
      <xdr:rowOff>150430</xdr:rowOff>
    </xdr:to>
    <xdr:sp macro="" textlink="">
      <xdr:nvSpPr>
        <xdr:cNvPr id="690" name="フローチャート : 判断 689"/>
        <xdr:cNvSpPr/>
      </xdr:nvSpPr>
      <xdr:spPr>
        <a:xfrm>
          <a:off x="16268700" y="1650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91</xdr:row>
      <xdr:rowOff>44945</xdr:rowOff>
    </xdr:from>
    <xdr:to>
      <xdr:col>22</xdr:col>
      <xdr:colOff>365125</xdr:colOff>
      <xdr:row>91</xdr:row>
      <xdr:rowOff>47117</xdr:rowOff>
    </xdr:to>
    <xdr:cxnSp macro="">
      <xdr:nvCxnSpPr>
        <xdr:cNvPr id="691" name="直線コネクタ 690"/>
        <xdr:cNvCxnSpPr/>
      </xdr:nvCxnSpPr>
      <xdr:spPr>
        <a:xfrm>
          <a:off x="14592300" y="15646895"/>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35359</xdr:rowOff>
    </xdr:from>
    <xdr:to>
      <xdr:col>22</xdr:col>
      <xdr:colOff>415925</xdr:colOff>
      <xdr:row>96</xdr:row>
      <xdr:rowOff>136959</xdr:rowOff>
    </xdr:to>
    <xdr:sp macro="" textlink="">
      <xdr:nvSpPr>
        <xdr:cNvPr id="692" name="フローチャート : 判断 691"/>
        <xdr:cNvSpPr/>
      </xdr:nvSpPr>
      <xdr:spPr>
        <a:xfrm>
          <a:off x="15430500" y="1649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128086</xdr:rowOff>
    </xdr:from>
    <xdr:ext cx="534377" cy="259045"/>
    <xdr:sp macro="" textlink="">
      <xdr:nvSpPr>
        <xdr:cNvPr id="693" name="テキスト ボックス 692"/>
        <xdr:cNvSpPr txBox="1"/>
      </xdr:nvSpPr>
      <xdr:spPr>
        <a:xfrm>
          <a:off x="15214111" y="16587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32,279</a:t>
          </a:r>
          <a:endParaRPr kumimoji="1" lang="ja-JP" altLang="en-US" sz="1000" b="1">
            <a:solidFill>
              <a:srgbClr val="000080"/>
            </a:solidFill>
            <a:latin typeface="ＭＳ Ｐゴシック"/>
          </a:endParaRPr>
        </a:p>
      </xdr:txBody>
    </xdr:sp>
    <xdr:clientData/>
  </xdr:oneCellAnchor>
  <xdr:twoCellAnchor>
    <xdr:from>
      <xdr:col>19</xdr:col>
      <xdr:colOff>644525</xdr:colOff>
      <xdr:row>90</xdr:row>
      <xdr:rowOff>168945</xdr:rowOff>
    </xdr:from>
    <xdr:to>
      <xdr:col>21</xdr:col>
      <xdr:colOff>161925</xdr:colOff>
      <xdr:row>91</xdr:row>
      <xdr:rowOff>44945</xdr:rowOff>
    </xdr:to>
    <xdr:cxnSp macro="">
      <xdr:nvCxnSpPr>
        <xdr:cNvPr id="694" name="直線コネクタ 693"/>
        <xdr:cNvCxnSpPr/>
      </xdr:nvCxnSpPr>
      <xdr:spPr>
        <a:xfrm>
          <a:off x="13703300" y="15599445"/>
          <a:ext cx="889000" cy="4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20907</xdr:rowOff>
    </xdr:from>
    <xdr:to>
      <xdr:col>21</xdr:col>
      <xdr:colOff>212725</xdr:colOff>
      <xdr:row>96</xdr:row>
      <xdr:rowOff>122507</xdr:rowOff>
    </xdr:to>
    <xdr:sp macro="" textlink="">
      <xdr:nvSpPr>
        <xdr:cNvPr id="695" name="フローチャート : 判断 694"/>
        <xdr:cNvSpPr/>
      </xdr:nvSpPr>
      <xdr:spPr>
        <a:xfrm>
          <a:off x="14541500" y="16480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113634</xdr:rowOff>
    </xdr:from>
    <xdr:ext cx="534377" cy="259045"/>
    <xdr:sp macro="" textlink="">
      <xdr:nvSpPr>
        <xdr:cNvPr id="696" name="テキスト ボックス 695"/>
        <xdr:cNvSpPr txBox="1"/>
      </xdr:nvSpPr>
      <xdr:spPr>
        <a:xfrm>
          <a:off x="14325111" y="1657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33,164</a:t>
          </a:r>
          <a:endParaRPr kumimoji="1" lang="ja-JP" altLang="en-US" sz="1000" b="1">
            <a:solidFill>
              <a:srgbClr val="000080"/>
            </a:solidFill>
            <a:latin typeface="ＭＳ Ｐゴシック"/>
          </a:endParaRPr>
        </a:p>
      </xdr:txBody>
    </xdr:sp>
    <xdr:clientData/>
  </xdr:oneCellAnchor>
  <xdr:twoCellAnchor>
    <xdr:from>
      <xdr:col>18</xdr:col>
      <xdr:colOff>441325</xdr:colOff>
      <xdr:row>90</xdr:row>
      <xdr:rowOff>100217</xdr:rowOff>
    </xdr:from>
    <xdr:to>
      <xdr:col>19</xdr:col>
      <xdr:colOff>644525</xdr:colOff>
      <xdr:row>90</xdr:row>
      <xdr:rowOff>168945</xdr:rowOff>
    </xdr:to>
    <xdr:cxnSp macro="">
      <xdr:nvCxnSpPr>
        <xdr:cNvPr id="697" name="直線コネクタ 696"/>
        <xdr:cNvCxnSpPr/>
      </xdr:nvCxnSpPr>
      <xdr:spPr>
        <a:xfrm>
          <a:off x="12814300" y="15530717"/>
          <a:ext cx="889000" cy="68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13691</xdr:rowOff>
    </xdr:from>
    <xdr:to>
      <xdr:col>20</xdr:col>
      <xdr:colOff>9525</xdr:colOff>
      <xdr:row>96</xdr:row>
      <xdr:rowOff>115291</xdr:rowOff>
    </xdr:to>
    <xdr:sp macro="" textlink="">
      <xdr:nvSpPr>
        <xdr:cNvPr id="698" name="フローチャート : 判断 697"/>
        <xdr:cNvSpPr/>
      </xdr:nvSpPr>
      <xdr:spPr>
        <a:xfrm>
          <a:off x="13652500" y="16472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106418</xdr:rowOff>
    </xdr:from>
    <xdr:ext cx="534377" cy="259045"/>
    <xdr:sp macro="" textlink="">
      <xdr:nvSpPr>
        <xdr:cNvPr id="699" name="テキスト ボックス 698"/>
        <xdr:cNvSpPr txBox="1"/>
      </xdr:nvSpPr>
      <xdr:spPr>
        <a:xfrm>
          <a:off x="13436111" y="1656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33,606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161872</xdr:rowOff>
    </xdr:from>
    <xdr:to>
      <xdr:col>18</xdr:col>
      <xdr:colOff>492125</xdr:colOff>
      <xdr:row>96</xdr:row>
      <xdr:rowOff>92022</xdr:rowOff>
    </xdr:to>
    <xdr:sp macro="" textlink="">
      <xdr:nvSpPr>
        <xdr:cNvPr id="700" name="フローチャート : 判断 699"/>
        <xdr:cNvSpPr/>
      </xdr:nvSpPr>
      <xdr:spPr>
        <a:xfrm>
          <a:off x="12763500" y="16449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83149</xdr:rowOff>
    </xdr:from>
    <xdr:ext cx="534377" cy="259045"/>
    <xdr:sp macro="" textlink="">
      <xdr:nvSpPr>
        <xdr:cNvPr id="701" name="テキスト ボックス 700"/>
        <xdr:cNvSpPr txBox="1"/>
      </xdr:nvSpPr>
      <xdr:spPr>
        <a:xfrm>
          <a:off x="12547111" y="1654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35,031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91</xdr:row>
      <xdr:rowOff>65337</xdr:rowOff>
    </xdr:from>
    <xdr:to>
      <xdr:col>23</xdr:col>
      <xdr:colOff>568325</xdr:colOff>
      <xdr:row>91</xdr:row>
      <xdr:rowOff>166937</xdr:rowOff>
    </xdr:to>
    <xdr:sp macro="" textlink="">
      <xdr:nvSpPr>
        <xdr:cNvPr id="707" name="円/楕円 706"/>
        <xdr:cNvSpPr/>
      </xdr:nvSpPr>
      <xdr:spPr>
        <a:xfrm>
          <a:off x="16268700" y="1566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91</xdr:row>
      <xdr:rowOff>18364</xdr:rowOff>
    </xdr:from>
    <xdr:ext cx="534377" cy="259045"/>
    <xdr:sp macro="" textlink="">
      <xdr:nvSpPr>
        <xdr:cNvPr id="708" name="公債費該当値テキスト"/>
        <xdr:cNvSpPr txBox="1"/>
      </xdr:nvSpPr>
      <xdr:spPr>
        <a:xfrm>
          <a:off x="16370300" y="156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82,943</a:t>
          </a:r>
          <a:endParaRPr kumimoji="1" lang="ja-JP" altLang="en-US" sz="1000" b="1">
            <a:solidFill>
              <a:srgbClr val="FF0000"/>
            </a:solidFill>
            <a:latin typeface="ＭＳ Ｐゴシック"/>
          </a:endParaRPr>
        </a:p>
      </xdr:txBody>
    </xdr:sp>
    <xdr:clientData/>
  </xdr:oneCellAnchor>
  <xdr:twoCellAnchor>
    <xdr:from>
      <xdr:col>22</xdr:col>
      <xdr:colOff>314325</xdr:colOff>
      <xdr:row>90</xdr:row>
      <xdr:rowOff>167767</xdr:rowOff>
    </xdr:from>
    <xdr:to>
      <xdr:col>22</xdr:col>
      <xdr:colOff>415925</xdr:colOff>
      <xdr:row>91</xdr:row>
      <xdr:rowOff>97917</xdr:rowOff>
    </xdr:to>
    <xdr:sp macro="" textlink="">
      <xdr:nvSpPr>
        <xdr:cNvPr id="709" name="円/楕円 708"/>
        <xdr:cNvSpPr/>
      </xdr:nvSpPr>
      <xdr:spPr>
        <a:xfrm>
          <a:off x="15430500" y="15598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89</xdr:row>
      <xdr:rowOff>114444</xdr:rowOff>
    </xdr:from>
    <xdr:ext cx="534377" cy="259045"/>
    <xdr:sp macro="" textlink="">
      <xdr:nvSpPr>
        <xdr:cNvPr id="710" name="テキスト ボックス 709"/>
        <xdr:cNvSpPr txBox="1"/>
      </xdr:nvSpPr>
      <xdr:spPr>
        <a:xfrm>
          <a:off x="15214111" y="1537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87,170</a:t>
          </a:r>
          <a:endParaRPr kumimoji="1" lang="ja-JP" altLang="en-US" sz="1000" b="1">
            <a:solidFill>
              <a:srgbClr val="FF0000"/>
            </a:solidFill>
            <a:latin typeface="ＭＳ Ｐゴシック"/>
          </a:endParaRPr>
        </a:p>
      </xdr:txBody>
    </xdr:sp>
    <xdr:clientData/>
  </xdr:oneCellAnchor>
  <xdr:twoCellAnchor>
    <xdr:from>
      <xdr:col>21</xdr:col>
      <xdr:colOff>111125</xdr:colOff>
      <xdr:row>90</xdr:row>
      <xdr:rowOff>165595</xdr:rowOff>
    </xdr:from>
    <xdr:to>
      <xdr:col>21</xdr:col>
      <xdr:colOff>212725</xdr:colOff>
      <xdr:row>91</xdr:row>
      <xdr:rowOff>95745</xdr:rowOff>
    </xdr:to>
    <xdr:sp macro="" textlink="">
      <xdr:nvSpPr>
        <xdr:cNvPr id="711" name="円/楕円 710"/>
        <xdr:cNvSpPr/>
      </xdr:nvSpPr>
      <xdr:spPr>
        <a:xfrm>
          <a:off x="14541500" y="1559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89</xdr:row>
      <xdr:rowOff>112272</xdr:rowOff>
    </xdr:from>
    <xdr:ext cx="534377" cy="259045"/>
    <xdr:sp macro="" textlink="">
      <xdr:nvSpPr>
        <xdr:cNvPr id="712" name="テキスト ボックス 711"/>
        <xdr:cNvSpPr txBox="1"/>
      </xdr:nvSpPr>
      <xdr:spPr>
        <a:xfrm>
          <a:off x="14325111" y="1537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87,303</a:t>
          </a:r>
          <a:endParaRPr kumimoji="1" lang="ja-JP" altLang="en-US" sz="1000" b="1">
            <a:solidFill>
              <a:srgbClr val="FF0000"/>
            </a:solidFill>
            <a:latin typeface="ＭＳ Ｐゴシック"/>
          </a:endParaRPr>
        </a:p>
      </xdr:txBody>
    </xdr:sp>
    <xdr:clientData/>
  </xdr:oneCellAnchor>
  <xdr:twoCellAnchor>
    <xdr:from>
      <xdr:col>19</xdr:col>
      <xdr:colOff>593725</xdr:colOff>
      <xdr:row>90</xdr:row>
      <xdr:rowOff>118145</xdr:rowOff>
    </xdr:from>
    <xdr:to>
      <xdr:col>20</xdr:col>
      <xdr:colOff>9525</xdr:colOff>
      <xdr:row>91</xdr:row>
      <xdr:rowOff>48295</xdr:rowOff>
    </xdr:to>
    <xdr:sp macro="" textlink="">
      <xdr:nvSpPr>
        <xdr:cNvPr id="713" name="円/楕円 712"/>
        <xdr:cNvSpPr/>
      </xdr:nvSpPr>
      <xdr:spPr>
        <a:xfrm>
          <a:off x="13652500" y="155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89</xdr:row>
      <xdr:rowOff>64822</xdr:rowOff>
    </xdr:from>
    <xdr:ext cx="534377" cy="259045"/>
    <xdr:sp macro="" textlink="">
      <xdr:nvSpPr>
        <xdr:cNvPr id="714" name="テキスト ボックス 713"/>
        <xdr:cNvSpPr txBox="1"/>
      </xdr:nvSpPr>
      <xdr:spPr>
        <a:xfrm>
          <a:off x="13436111" y="15323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90,209</a:t>
          </a:r>
          <a:endParaRPr kumimoji="1" lang="ja-JP" altLang="en-US" sz="1000" b="1">
            <a:solidFill>
              <a:srgbClr val="FF0000"/>
            </a:solidFill>
            <a:latin typeface="ＭＳ Ｐゴシック"/>
          </a:endParaRPr>
        </a:p>
      </xdr:txBody>
    </xdr:sp>
    <xdr:clientData/>
  </xdr:oneCellAnchor>
  <xdr:twoCellAnchor>
    <xdr:from>
      <xdr:col>18</xdr:col>
      <xdr:colOff>390525</xdr:colOff>
      <xdr:row>90</xdr:row>
      <xdr:rowOff>49417</xdr:rowOff>
    </xdr:from>
    <xdr:to>
      <xdr:col>18</xdr:col>
      <xdr:colOff>492125</xdr:colOff>
      <xdr:row>90</xdr:row>
      <xdr:rowOff>151017</xdr:rowOff>
    </xdr:to>
    <xdr:sp macro="" textlink="">
      <xdr:nvSpPr>
        <xdr:cNvPr id="715" name="円/楕円 714"/>
        <xdr:cNvSpPr/>
      </xdr:nvSpPr>
      <xdr:spPr>
        <a:xfrm>
          <a:off x="12763500" y="1547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88</xdr:row>
      <xdr:rowOff>167544</xdr:rowOff>
    </xdr:from>
    <xdr:ext cx="534377" cy="259045"/>
    <xdr:sp macro="" textlink="">
      <xdr:nvSpPr>
        <xdr:cNvPr id="716" name="テキスト ボックス 715"/>
        <xdr:cNvSpPr txBox="1"/>
      </xdr:nvSpPr>
      <xdr:spPr>
        <a:xfrm>
          <a:off x="12547111" y="1525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94,418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7" name="直線コネクタ 72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8" name="テキスト ボックス 72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29" name="直線コネクタ 72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0" name="テキスト ボックス 72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1" name="直線コネクタ 73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2" name="テキスト ボックス 73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3" name="直線コネクタ 73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4" name="テキスト ボックス 73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6" name="テキスト ボックス 73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140614</xdr:rowOff>
    </xdr:from>
    <xdr:to>
      <xdr:col>32</xdr:col>
      <xdr:colOff>186689</xdr:colOff>
      <xdr:row>38</xdr:row>
      <xdr:rowOff>139700</xdr:rowOff>
    </xdr:to>
    <xdr:cxnSp macro="">
      <xdr:nvCxnSpPr>
        <xdr:cNvPr id="738" name="直線コネクタ 737"/>
        <xdr:cNvCxnSpPr/>
      </xdr:nvCxnSpPr>
      <xdr:spPr>
        <a:xfrm flipV="1">
          <a:off x="22159595" y="5455564"/>
          <a:ext cx="1269" cy="11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39"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0" name="直線コネクタ 73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87291</xdr:rowOff>
    </xdr:from>
    <xdr:ext cx="469744" cy="259045"/>
    <xdr:sp macro="" textlink="">
      <xdr:nvSpPr>
        <xdr:cNvPr id="741" name="諸支出金最大値テキスト"/>
        <xdr:cNvSpPr txBox="1"/>
      </xdr:nvSpPr>
      <xdr:spPr>
        <a:xfrm>
          <a:off x="22212300" y="52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2,623</a:t>
          </a:r>
          <a:endParaRPr kumimoji="1" lang="ja-JP" altLang="en-US" sz="1000" b="1">
            <a:latin typeface="ＭＳ Ｐゴシック"/>
          </a:endParaRPr>
        </a:p>
      </xdr:txBody>
    </xdr:sp>
    <xdr:clientData/>
  </xdr:oneCellAnchor>
  <xdr:twoCellAnchor>
    <xdr:from>
      <xdr:col>32</xdr:col>
      <xdr:colOff>98425</xdr:colOff>
      <xdr:row>31</xdr:row>
      <xdr:rowOff>140614</xdr:rowOff>
    </xdr:from>
    <xdr:to>
      <xdr:col>32</xdr:col>
      <xdr:colOff>276225</xdr:colOff>
      <xdr:row>31</xdr:row>
      <xdr:rowOff>140614</xdr:rowOff>
    </xdr:to>
    <xdr:cxnSp macro="">
      <xdr:nvCxnSpPr>
        <xdr:cNvPr id="742" name="直線コネクタ 741"/>
        <xdr:cNvCxnSpPr/>
      </xdr:nvCxnSpPr>
      <xdr:spPr>
        <a:xfrm>
          <a:off x="22072600" y="545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3" name="直線コネクタ 74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19880</xdr:rowOff>
    </xdr:from>
    <xdr:ext cx="378565" cy="259045"/>
    <xdr:sp macro="" textlink="">
      <xdr:nvSpPr>
        <xdr:cNvPr id="744" name="諸支出金平均値テキスト"/>
        <xdr:cNvSpPr txBox="1"/>
      </xdr:nvSpPr>
      <xdr:spPr>
        <a:xfrm>
          <a:off x="22212300" y="636353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168453</xdr:rowOff>
    </xdr:from>
    <xdr:to>
      <xdr:col>32</xdr:col>
      <xdr:colOff>238125</xdr:colOff>
      <xdr:row>38</xdr:row>
      <xdr:rowOff>98603</xdr:rowOff>
    </xdr:to>
    <xdr:sp macro="" textlink="">
      <xdr:nvSpPr>
        <xdr:cNvPr id="745" name="フローチャート : 判断 744"/>
        <xdr:cNvSpPr/>
      </xdr:nvSpPr>
      <xdr:spPr>
        <a:xfrm>
          <a:off x="22110700" y="65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6" name="直線コネクタ 74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141935</xdr:rowOff>
    </xdr:from>
    <xdr:to>
      <xdr:col>31</xdr:col>
      <xdr:colOff>85725</xdr:colOff>
      <xdr:row>38</xdr:row>
      <xdr:rowOff>72086</xdr:rowOff>
    </xdr:to>
    <xdr:sp macro="" textlink="">
      <xdr:nvSpPr>
        <xdr:cNvPr id="747" name="フローチャート : 判断 746"/>
        <xdr:cNvSpPr/>
      </xdr:nvSpPr>
      <xdr:spPr>
        <a:xfrm>
          <a:off x="21272500" y="64855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88612</xdr:rowOff>
    </xdr:from>
    <xdr:ext cx="378565" cy="259045"/>
    <xdr:sp macro="" textlink="">
      <xdr:nvSpPr>
        <xdr:cNvPr id="748" name="テキスト ボックス 747"/>
        <xdr:cNvSpPr txBox="1"/>
      </xdr:nvSpPr>
      <xdr:spPr>
        <a:xfrm>
          <a:off x="21134017" y="62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49" name="直線コネクタ 74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203</xdr:rowOff>
    </xdr:from>
    <xdr:to>
      <xdr:col>29</xdr:col>
      <xdr:colOff>568325</xdr:colOff>
      <xdr:row>38</xdr:row>
      <xdr:rowOff>101803</xdr:rowOff>
    </xdr:to>
    <xdr:sp macro="" textlink="">
      <xdr:nvSpPr>
        <xdr:cNvPr id="750" name="フローチャート : 判断 749"/>
        <xdr:cNvSpPr/>
      </xdr:nvSpPr>
      <xdr:spPr>
        <a:xfrm>
          <a:off x="20383500" y="651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118330</xdr:rowOff>
    </xdr:from>
    <xdr:ext cx="378565" cy="259045"/>
    <xdr:sp macro="" textlink="">
      <xdr:nvSpPr>
        <xdr:cNvPr id="751" name="テキスト ボックス 750"/>
        <xdr:cNvSpPr txBox="1"/>
      </xdr:nvSpPr>
      <xdr:spPr>
        <a:xfrm>
          <a:off x="20245017" y="6290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2" name="直線コネクタ 75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161595</xdr:rowOff>
    </xdr:from>
    <xdr:to>
      <xdr:col>28</xdr:col>
      <xdr:colOff>365125</xdr:colOff>
      <xdr:row>38</xdr:row>
      <xdr:rowOff>91745</xdr:rowOff>
    </xdr:to>
    <xdr:sp macro="" textlink="">
      <xdr:nvSpPr>
        <xdr:cNvPr id="753" name="フローチャート : 判断 752"/>
        <xdr:cNvSpPr/>
      </xdr:nvSpPr>
      <xdr:spPr>
        <a:xfrm>
          <a:off x="19494500" y="65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108272</xdr:rowOff>
    </xdr:from>
    <xdr:ext cx="378565" cy="259045"/>
    <xdr:sp macro="" textlink="">
      <xdr:nvSpPr>
        <xdr:cNvPr id="754" name="テキスト ボックス 753"/>
        <xdr:cNvSpPr txBox="1"/>
      </xdr:nvSpPr>
      <xdr:spPr>
        <a:xfrm>
          <a:off x="19356017" y="628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139192</xdr:rowOff>
    </xdr:from>
    <xdr:to>
      <xdr:col>27</xdr:col>
      <xdr:colOff>161925</xdr:colOff>
      <xdr:row>38</xdr:row>
      <xdr:rowOff>69342</xdr:rowOff>
    </xdr:to>
    <xdr:sp macro="" textlink="">
      <xdr:nvSpPr>
        <xdr:cNvPr id="755" name="フローチャート : 判断 754"/>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85869</xdr:rowOff>
    </xdr:from>
    <xdr:ext cx="378565" cy="259045"/>
    <xdr:sp macro="" textlink="">
      <xdr:nvSpPr>
        <xdr:cNvPr id="756" name="テキスト ボックス 755"/>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2" name="円/楕円 76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3827</xdr:rowOff>
    </xdr:from>
    <xdr:ext cx="249299" cy="259045"/>
    <xdr:sp macro="" textlink="">
      <xdr:nvSpPr>
        <xdr:cNvPr id="763" name="諸支出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4" name="円/楕円 76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5" name="テキスト ボックス 764"/>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6" name="円/楕円 76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7" name="テキスト ボックス 766"/>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8" name="円/楕円 76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69" name="テキスト ボックス 768"/>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0" name="円/楕円 76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1" name="テキスト ボックス 770"/>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島根県平均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2" name="直線コネクタ 78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3" name="テキスト ボックス 78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5" name="テキスト ボックス 78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7" name="直線コネクタ 78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9" name="直線コネクタ 78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2" name="直線コネクタ 79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4" name="フローチャート : 判断 79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5" name="直線コネクタ 79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6" name="フローチャート : 判断 79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7" name="テキスト ボックス 79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8" name="直線コネクタ 79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9" name="フローチャート : 判断 79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0" name="テキスト ボックス 79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1" name="直線コネクタ 80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2" name="フローチャート : 判断 80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3" name="テキスト ボックス 80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4" name="フローチャート : 判断 80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5" name="テキスト ボックス 80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1" name="円/楕円 81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3" name="円/楕円 81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4" name="テキスト ボックス 81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5" name="円/楕円 81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6" name="テキスト ボックス 81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7" name="円/楕円 81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8" name="テキスト ボックス 81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9" name="円/楕円 81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0" name="テキスト ボックス 81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1" name="正方形/長方形 82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2" name="正方形/長方形 82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3" name="テキスト ボックス 82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類似団体平均と比較すると、農林水産業費及び公債費が特に高くなっている。</a:t>
          </a:r>
          <a:endParaRPr lang="ja-JP" altLang="ja-JP" sz="1400">
            <a:effectLst/>
          </a:endParaRPr>
        </a:p>
        <a:p>
          <a:r>
            <a:rPr kumimoji="1" lang="ja-JP" altLang="ja-JP" sz="1100">
              <a:solidFill>
                <a:schemeClr val="dk1"/>
              </a:solidFill>
              <a:effectLst/>
              <a:latin typeface="+mn-lt"/>
              <a:ea typeface="+mn-ea"/>
              <a:cs typeface="+mn-cs"/>
            </a:rPr>
            <a:t>　農林水産業費の住民一人当たりコストが高い要因としては、産業構造における第１次産業の割合が</a:t>
          </a:r>
          <a:r>
            <a:rPr kumimoji="1" lang="ja-JP" altLang="en-US" sz="1100">
              <a:solidFill>
                <a:schemeClr val="dk1"/>
              </a:solidFill>
              <a:effectLst/>
              <a:latin typeface="+mn-lt"/>
              <a:ea typeface="+mn-ea"/>
              <a:cs typeface="+mn-cs"/>
            </a:rPr>
            <a:t>類似団体</a:t>
          </a:r>
          <a:r>
            <a:rPr kumimoji="1" lang="ja-JP" altLang="ja-JP" sz="1100">
              <a:solidFill>
                <a:schemeClr val="dk1"/>
              </a:solidFill>
              <a:effectLst/>
              <a:latin typeface="+mn-lt"/>
              <a:ea typeface="+mn-ea"/>
              <a:cs typeface="+mn-cs"/>
            </a:rPr>
            <a:t>平均と比較して高いことが挙げられる。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また、公債費については性質別歳出決算分析と同様、目的別歳出決算分析においても類似団体平均の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倍以上となっており、引き続き市債の繰上償還や新規発行債の抑制を行うことにより、数値改善に努めていく。</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歳出については、主に私立認可保育所・認定こども園給付費及び普通建設事業等の増に伴い増加（</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億円）した。</a:t>
          </a:r>
          <a:endParaRPr lang="ja-JP" altLang="ja-JP" sz="1400">
            <a:effectLst/>
          </a:endParaRPr>
        </a:p>
        <a:p>
          <a:r>
            <a:rPr kumimoji="1" lang="ja-JP" altLang="ja-JP" sz="1100">
              <a:solidFill>
                <a:schemeClr val="dk1"/>
              </a:solidFill>
              <a:effectLst/>
              <a:latin typeface="+mn-lt"/>
              <a:ea typeface="+mn-ea"/>
              <a:cs typeface="+mn-cs"/>
            </a:rPr>
            <a:t>　また、歳入についても市民税及び地方交付税等は減少したものの、地方消費税交付金等の増がこれを上回ったため増加（</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億円）した。</a:t>
          </a:r>
          <a:endParaRPr lang="ja-JP" altLang="ja-JP" sz="1400">
            <a:effectLst/>
          </a:endParaRPr>
        </a:p>
        <a:p>
          <a:r>
            <a:rPr kumimoji="1" lang="ja-JP" altLang="ja-JP" sz="1100">
              <a:solidFill>
                <a:schemeClr val="dk1"/>
              </a:solidFill>
              <a:effectLst/>
              <a:latin typeface="+mn-lt"/>
              <a:ea typeface="+mn-ea"/>
              <a:cs typeface="+mn-cs"/>
            </a:rPr>
            <a:t>　その結果、実質収支額については、昨年と同様に黒字を維持し、実質収支比率についても同水準を維持している。</a:t>
          </a:r>
          <a:endParaRPr lang="ja-JP" altLang="ja-JP" sz="1400">
            <a:effectLst/>
          </a:endParaRPr>
        </a:p>
        <a:p>
          <a:r>
            <a:rPr kumimoji="1" lang="ja-JP" altLang="ja-JP" sz="1100">
              <a:solidFill>
                <a:schemeClr val="dk1"/>
              </a:solidFill>
              <a:effectLst/>
              <a:latin typeface="+mn-lt"/>
              <a:ea typeface="+mn-ea"/>
              <a:cs typeface="+mn-cs"/>
            </a:rPr>
            <a:t>　今後も、引き続き歳出削減を図るとともに、繰上償還を積極的に行うことにより、数値の改善に努める。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島根県出雲市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本市には、一般会計のほか、国民健康保険事業特別会計など、</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の事業会計があり、平成</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年度以降、その全ての会計における実質収支額は黒字決算である。</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しかしながら、一般会計から各特別会計への繰出は依然として減らず、平成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年度においては約</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億円を一般会計から繰出しており、一般会計の負担が大きくなっている。</a:t>
          </a:r>
          <a:endParaRPr lang="ja-JP" altLang="ja-JP" sz="1400">
            <a:effectLst/>
          </a:endParaRPr>
        </a:p>
        <a:p>
          <a:r>
            <a:rPr kumimoji="1" lang="ja-JP" altLang="ja-JP" sz="1100">
              <a:solidFill>
                <a:schemeClr val="dk1"/>
              </a:solidFill>
              <a:effectLst/>
              <a:latin typeface="+mn-lt"/>
              <a:ea typeface="+mn-ea"/>
              <a:cs typeface="+mn-cs"/>
            </a:rPr>
            <a:t>　一般会計からの繰出金と使用料のバランスを図るため、平成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年度から下水道料金を、平成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年度から水道料金を改定しているが、今後も繰出金を減少させるよう、引き続き収入確保に努める。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80853483</v>
      </c>
      <c r="BO4" s="409"/>
      <c r="BP4" s="409"/>
      <c r="BQ4" s="409"/>
      <c r="BR4" s="409"/>
      <c r="BS4" s="409"/>
      <c r="BT4" s="409"/>
      <c r="BU4" s="410"/>
      <c r="BV4" s="408">
        <v>77849190</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2.1</v>
      </c>
      <c r="CU4" s="586"/>
      <c r="CV4" s="586"/>
      <c r="CW4" s="586"/>
      <c r="CX4" s="586"/>
      <c r="CY4" s="586"/>
      <c r="CZ4" s="586"/>
      <c r="DA4" s="587"/>
      <c r="DB4" s="585">
        <v>3.3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79680326</v>
      </c>
      <c r="BO5" s="414"/>
      <c r="BP5" s="414"/>
      <c r="BQ5" s="414"/>
      <c r="BR5" s="414"/>
      <c r="BS5" s="414"/>
      <c r="BT5" s="414"/>
      <c r="BU5" s="415"/>
      <c r="BV5" s="413">
        <v>76134543</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88.7</v>
      </c>
      <c r="CU5" s="384"/>
      <c r="CV5" s="384"/>
      <c r="CW5" s="384"/>
      <c r="CX5" s="384"/>
      <c r="CY5" s="384"/>
      <c r="CZ5" s="384"/>
      <c r="DA5" s="385"/>
      <c r="DB5" s="383">
        <v>88.8</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1173157</v>
      </c>
      <c r="BO6" s="414"/>
      <c r="BP6" s="414"/>
      <c r="BQ6" s="414"/>
      <c r="BR6" s="414"/>
      <c r="BS6" s="414"/>
      <c r="BT6" s="414"/>
      <c r="BU6" s="415"/>
      <c r="BV6" s="413">
        <v>1714647</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94.2</v>
      </c>
      <c r="CU6" s="560"/>
      <c r="CV6" s="560"/>
      <c r="CW6" s="560"/>
      <c r="CX6" s="560"/>
      <c r="CY6" s="560"/>
      <c r="CZ6" s="560"/>
      <c r="DA6" s="561"/>
      <c r="DB6" s="559">
        <v>95.3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195998</v>
      </c>
      <c r="BO7" s="414"/>
      <c r="BP7" s="414"/>
      <c r="BQ7" s="414"/>
      <c r="BR7" s="414"/>
      <c r="BS7" s="414"/>
      <c r="BT7" s="414"/>
      <c r="BU7" s="415"/>
      <c r="BV7" s="413">
        <v>159529</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47504122</v>
      </c>
      <c r="CU7" s="414"/>
      <c r="CV7" s="414"/>
      <c r="CW7" s="414"/>
      <c r="CX7" s="414"/>
      <c r="CY7" s="414"/>
      <c r="CZ7" s="414"/>
      <c r="DA7" s="415"/>
      <c r="DB7" s="413">
        <v>47220173</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977159</v>
      </c>
      <c r="BO8" s="414"/>
      <c r="BP8" s="414"/>
      <c r="BQ8" s="414"/>
      <c r="BR8" s="414"/>
      <c r="BS8" s="414"/>
      <c r="BT8" s="414"/>
      <c r="BU8" s="415"/>
      <c r="BV8" s="413">
        <v>1555118</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0.51</v>
      </c>
      <c r="CU8" s="523"/>
      <c r="CV8" s="523"/>
      <c r="CW8" s="523"/>
      <c r="CX8" s="523"/>
      <c r="CY8" s="523"/>
      <c r="CZ8" s="523"/>
      <c r="DA8" s="524"/>
      <c r="DB8" s="522">
        <v>0.5</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171938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-577959</v>
      </c>
      <c r="BO9" s="414"/>
      <c r="BP9" s="414"/>
      <c r="BQ9" s="414"/>
      <c r="BR9" s="414"/>
      <c r="BS9" s="414"/>
      <c r="BT9" s="414"/>
      <c r="BU9" s="415"/>
      <c r="BV9" s="413">
        <v>504977</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25.8</v>
      </c>
      <c r="CU9" s="384"/>
      <c r="CV9" s="384"/>
      <c r="CW9" s="384"/>
      <c r="CX9" s="384"/>
      <c r="CY9" s="384"/>
      <c r="CZ9" s="384"/>
      <c r="DA9" s="385"/>
      <c r="DB9" s="383">
        <v>27.1</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171485</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101</v>
      </c>
      <c r="AV10" s="471"/>
      <c r="AW10" s="471"/>
      <c r="AX10" s="471"/>
      <c r="AY10" s="393" t="s">
        <v>102</v>
      </c>
      <c r="AZ10" s="394"/>
      <c r="BA10" s="394"/>
      <c r="BB10" s="394"/>
      <c r="BC10" s="394"/>
      <c r="BD10" s="394"/>
      <c r="BE10" s="394"/>
      <c r="BF10" s="394"/>
      <c r="BG10" s="394"/>
      <c r="BH10" s="394"/>
      <c r="BI10" s="394"/>
      <c r="BJ10" s="394"/>
      <c r="BK10" s="394"/>
      <c r="BL10" s="394"/>
      <c r="BM10" s="395"/>
      <c r="BN10" s="413">
        <v>22883</v>
      </c>
      <c r="BO10" s="414"/>
      <c r="BP10" s="414"/>
      <c r="BQ10" s="414"/>
      <c r="BR10" s="414"/>
      <c r="BS10" s="414"/>
      <c r="BT10" s="414"/>
      <c r="BU10" s="415"/>
      <c r="BV10" s="413">
        <v>22913</v>
      </c>
      <c r="BW10" s="414"/>
      <c r="BX10" s="414"/>
      <c r="BY10" s="414"/>
      <c r="BZ10" s="414"/>
      <c r="CA10" s="414"/>
      <c r="CB10" s="414"/>
      <c r="CC10" s="415"/>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104</v>
      </c>
      <c r="M11" s="460"/>
      <c r="N11" s="460"/>
      <c r="O11" s="460"/>
      <c r="P11" s="460"/>
      <c r="Q11" s="461"/>
      <c r="R11" s="545" t="s">
        <v>105</v>
      </c>
      <c r="S11" s="546"/>
      <c r="T11" s="546"/>
      <c r="U11" s="546"/>
      <c r="V11" s="547"/>
      <c r="W11" s="557"/>
      <c r="X11" s="375"/>
      <c r="Y11" s="375"/>
      <c r="Z11" s="375"/>
      <c r="AA11" s="375"/>
      <c r="AB11" s="375"/>
      <c r="AC11" s="375"/>
      <c r="AD11" s="375"/>
      <c r="AE11" s="375"/>
      <c r="AF11" s="375"/>
      <c r="AG11" s="375"/>
      <c r="AH11" s="375"/>
      <c r="AI11" s="375"/>
      <c r="AJ11" s="375"/>
      <c r="AK11" s="375"/>
      <c r="AL11" s="558"/>
      <c r="AM11" s="482" t="s">
        <v>106</v>
      </c>
      <c r="AN11" s="387"/>
      <c r="AO11" s="387"/>
      <c r="AP11" s="387"/>
      <c r="AQ11" s="387"/>
      <c r="AR11" s="387"/>
      <c r="AS11" s="387"/>
      <c r="AT11" s="388"/>
      <c r="AU11" s="470" t="s">
        <v>101</v>
      </c>
      <c r="AV11" s="471"/>
      <c r="AW11" s="471"/>
      <c r="AX11" s="471"/>
      <c r="AY11" s="393" t="s">
        <v>107</v>
      </c>
      <c r="AZ11" s="394"/>
      <c r="BA11" s="394"/>
      <c r="BB11" s="394"/>
      <c r="BC11" s="394"/>
      <c r="BD11" s="394"/>
      <c r="BE11" s="394"/>
      <c r="BF11" s="394"/>
      <c r="BG11" s="394"/>
      <c r="BH11" s="394"/>
      <c r="BI11" s="394"/>
      <c r="BJ11" s="394"/>
      <c r="BK11" s="394"/>
      <c r="BL11" s="394"/>
      <c r="BM11" s="395"/>
      <c r="BN11" s="413">
        <v>779478</v>
      </c>
      <c r="BO11" s="414"/>
      <c r="BP11" s="414"/>
      <c r="BQ11" s="414"/>
      <c r="BR11" s="414"/>
      <c r="BS11" s="414"/>
      <c r="BT11" s="414"/>
      <c r="BU11" s="415"/>
      <c r="BV11" s="413">
        <v>746772</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110</v>
      </c>
      <c r="C12" s="526"/>
      <c r="D12" s="526"/>
      <c r="E12" s="526"/>
      <c r="F12" s="526"/>
      <c r="G12" s="526"/>
      <c r="H12" s="526"/>
      <c r="I12" s="526"/>
      <c r="J12" s="526"/>
      <c r="K12" s="527"/>
      <c r="L12" s="534" t="s">
        <v>111</v>
      </c>
      <c r="M12" s="535"/>
      <c r="N12" s="535"/>
      <c r="O12" s="535"/>
      <c r="P12" s="535"/>
      <c r="Q12" s="536"/>
      <c r="R12" s="537">
        <v>175118</v>
      </c>
      <c r="S12" s="538"/>
      <c r="T12" s="538"/>
      <c r="U12" s="538"/>
      <c r="V12" s="539"/>
      <c r="W12" s="540" t="s">
        <v>1</v>
      </c>
      <c r="X12" s="471"/>
      <c r="Y12" s="471"/>
      <c r="Z12" s="471"/>
      <c r="AA12" s="471"/>
      <c r="AB12" s="541"/>
      <c r="AC12" s="470" t="s">
        <v>112</v>
      </c>
      <c r="AD12" s="471"/>
      <c r="AE12" s="471"/>
      <c r="AF12" s="471"/>
      <c r="AG12" s="541"/>
      <c r="AH12" s="470" t="s">
        <v>113</v>
      </c>
      <c r="AI12" s="471"/>
      <c r="AJ12" s="471"/>
      <c r="AK12" s="471"/>
      <c r="AL12" s="542"/>
      <c r="AM12" s="482" t="s">
        <v>114</v>
      </c>
      <c r="AN12" s="387"/>
      <c r="AO12" s="387"/>
      <c r="AP12" s="387"/>
      <c r="AQ12" s="387"/>
      <c r="AR12" s="387"/>
      <c r="AS12" s="387"/>
      <c r="AT12" s="388"/>
      <c r="AU12" s="470" t="s">
        <v>115</v>
      </c>
      <c r="AV12" s="471"/>
      <c r="AW12" s="471"/>
      <c r="AX12" s="471"/>
      <c r="AY12" s="393" t="s">
        <v>116</v>
      </c>
      <c r="AZ12" s="394"/>
      <c r="BA12" s="394"/>
      <c r="BB12" s="394"/>
      <c r="BC12" s="394"/>
      <c r="BD12" s="394"/>
      <c r="BE12" s="394"/>
      <c r="BF12" s="394"/>
      <c r="BG12" s="394"/>
      <c r="BH12" s="394"/>
      <c r="BI12" s="394"/>
      <c r="BJ12" s="394"/>
      <c r="BK12" s="394"/>
      <c r="BL12" s="394"/>
      <c r="BM12" s="395"/>
      <c r="BN12" s="413" t="s">
        <v>117</v>
      </c>
      <c r="BO12" s="414"/>
      <c r="BP12" s="414"/>
      <c r="BQ12" s="414"/>
      <c r="BR12" s="414"/>
      <c r="BS12" s="414"/>
      <c r="BT12" s="414"/>
      <c r="BU12" s="415"/>
      <c r="BV12" s="413" t="s">
        <v>117</v>
      </c>
      <c r="BW12" s="414"/>
      <c r="BX12" s="414"/>
      <c r="BY12" s="414"/>
      <c r="BZ12" s="414"/>
      <c r="CA12" s="414"/>
      <c r="CB12" s="414"/>
      <c r="CC12" s="415"/>
      <c r="CD12" s="422" t="s">
        <v>118</v>
      </c>
      <c r="CE12" s="423"/>
      <c r="CF12" s="423"/>
      <c r="CG12" s="423"/>
      <c r="CH12" s="423"/>
      <c r="CI12" s="423"/>
      <c r="CJ12" s="423"/>
      <c r="CK12" s="423"/>
      <c r="CL12" s="423"/>
      <c r="CM12" s="423"/>
      <c r="CN12" s="423"/>
      <c r="CO12" s="423"/>
      <c r="CP12" s="423"/>
      <c r="CQ12" s="423"/>
      <c r="CR12" s="423"/>
      <c r="CS12" s="424"/>
      <c r="CT12" s="522" t="s">
        <v>117</v>
      </c>
      <c r="CU12" s="523"/>
      <c r="CV12" s="523"/>
      <c r="CW12" s="523"/>
      <c r="CX12" s="523"/>
      <c r="CY12" s="523"/>
      <c r="CZ12" s="523"/>
      <c r="DA12" s="524"/>
      <c r="DB12" s="522" t="s">
        <v>117</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119</v>
      </c>
      <c r="N13" s="512"/>
      <c r="O13" s="512"/>
      <c r="P13" s="512"/>
      <c r="Q13" s="513"/>
      <c r="R13" s="514">
        <v>172374</v>
      </c>
      <c r="S13" s="515"/>
      <c r="T13" s="515"/>
      <c r="U13" s="515"/>
      <c r="V13" s="516"/>
      <c r="W13" s="502" t="s">
        <v>120</v>
      </c>
      <c r="X13" s="426"/>
      <c r="Y13" s="426"/>
      <c r="Z13" s="426"/>
      <c r="AA13" s="426"/>
      <c r="AB13" s="427"/>
      <c r="AC13" s="389">
        <v>5569</v>
      </c>
      <c r="AD13" s="390"/>
      <c r="AE13" s="390"/>
      <c r="AF13" s="390"/>
      <c r="AG13" s="391"/>
      <c r="AH13" s="389">
        <v>7760</v>
      </c>
      <c r="AI13" s="390"/>
      <c r="AJ13" s="390"/>
      <c r="AK13" s="390"/>
      <c r="AL13" s="392"/>
      <c r="AM13" s="482" t="s">
        <v>121</v>
      </c>
      <c r="AN13" s="387"/>
      <c r="AO13" s="387"/>
      <c r="AP13" s="387"/>
      <c r="AQ13" s="387"/>
      <c r="AR13" s="387"/>
      <c r="AS13" s="387"/>
      <c r="AT13" s="388"/>
      <c r="AU13" s="470" t="s">
        <v>115</v>
      </c>
      <c r="AV13" s="471"/>
      <c r="AW13" s="471"/>
      <c r="AX13" s="471"/>
      <c r="AY13" s="393" t="s">
        <v>122</v>
      </c>
      <c r="AZ13" s="394"/>
      <c r="BA13" s="394"/>
      <c r="BB13" s="394"/>
      <c r="BC13" s="394"/>
      <c r="BD13" s="394"/>
      <c r="BE13" s="394"/>
      <c r="BF13" s="394"/>
      <c r="BG13" s="394"/>
      <c r="BH13" s="394"/>
      <c r="BI13" s="394"/>
      <c r="BJ13" s="394"/>
      <c r="BK13" s="394"/>
      <c r="BL13" s="394"/>
      <c r="BM13" s="395"/>
      <c r="BN13" s="413">
        <v>224402</v>
      </c>
      <c r="BO13" s="414"/>
      <c r="BP13" s="414"/>
      <c r="BQ13" s="414"/>
      <c r="BR13" s="414"/>
      <c r="BS13" s="414"/>
      <c r="BT13" s="414"/>
      <c r="BU13" s="415"/>
      <c r="BV13" s="413">
        <v>1274662</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18.2</v>
      </c>
      <c r="CU13" s="384"/>
      <c r="CV13" s="384"/>
      <c r="CW13" s="384"/>
      <c r="CX13" s="384"/>
      <c r="CY13" s="384"/>
      <c r="CZ13" s="384"/>
      <c r="DA13" s="385"/>
      <c r="DB13" s="383">
        <v>19.5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174731</v>
      </c>
      <c r="S14" s="515"/>
      <c r="T14" s="515"/>
      <c r="U14" s="515"/>
      <c r="V14" s="516"/>
      <c r="W14" s="517"/>
      <c r="X14" s="429"/>
      <c r="Y14" s="429"/>
      <c r="Z14" s="429"/>
      <c r="AA14" s="429"/>
      <c r="AB14" s="430"/>
      <c r="AC14" s="507">
        <v>6.8</v>
      </c>
      <c r="AD14" s="508"/>
      <c r="AE14" s="508"/>
      <c r="AF14" s="508"/>
      <c r="AG14" s="509"/>
      <c r="AH14" s="507">
        <v>8.8000000000000007</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176.9</v>
      </c>
      <c r="CU14" s="486"/>
      <c r="CV14" s="486"/>
      <c r="CW14" s="486"/>
      <c r="CX14" s="486"/>
      <c r="CY14" s="486"/>
      <c r="CZ14" s="486"/>
      <c r="DA14" s="487"/>
      <c r="DB14" s="518">
        <v>196.9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119</v>
      </c>
      <c r="N15" s="512"/>
      <c r="O15" s="512"/>
      <c r="P15" s="512"/>
      <c r="Q15" s="513"/>
      <c r="R15" s="514">
        <v>172483</v>
      </c>
      <c r="S15" s="515"/>
      <c r="T15" s="515"/>
      <c r="U15" s="515"/>
      <c r="V15" s="516"/>
      <c r="W15" s="502" t="s">
        <v>126</v>
      </c>
      <c r="X15" s="426"/>
      <c r="Y15" s="426"/>
      <c r="Z15" s="426"/>
      <c r="AA15" s="426"/>
      <c r="AB15" s="427"/>
      <c r="AC15" s="389">
        <v>22505</v>
      </c>
      <c r="AD15" s="390"/>
      <c r="AE15" s="390"/>
      <c r="AF15" s="390"/>
      <c r="AG15" s="391"/>
      <c r="AH15" s="389">
        <v>24627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18924185</v>
      </c>
      <c r="BO15" s="409"/>
      <c r="BP15" s="409"/>
      <c r="BQ15" s="409"/>
      <c r="BR15" s="409"/>
      <c r="BS15" s="409"/>
      <c r="BT15" s="409"/>
      <c r="BU15" s="410"/>
      <c r="BV15" s="408">
        <v>17518341</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27.5</v>
      </c>
      <c r="AD16" s="508"/>
      <c r="AE16" s="508"/>
      <c r="AF16" s="508"/>
      <c r="AG16" s="509"/>
      <c r="AH16" s="507">
        <v>28</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36386558</v>
      </c>
      <c r="BO16" s="414"/>
      <c r="BP16" s="414"/>
      <c r="BQ16" s="414"/>
      <c r="BR16" s="414"/>
      <c r="BS16" s="414"/>
      <c r="BT16" s="414"/>
      <c r="BU16" s="415"/>
      <c r="BV16" s="413">
        <v>35062493</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53734</v>
      </c>
      <c r="AD17" s="390"/>
      <c r="AE17" s="390"/>
      <c r="AF17" s="390"/>
      <c r="AG17" s="391"/>
      <c r="AH17" s="389">
        <v>54945</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23955581</v>
      </c>
      <c r="BO17" s="414"/>
      <c r="BP17" s="414"/>
      <c r="BQ17" s="414"/>
      <c r="BR17" s="414"/>
      <c r="BS17" s="414"/>
      <c r="BT17" s="414"/>
      <c r="BU17" s="415"/>
      <c r="BV17" s="413">
        <v>22345642</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624.36</v>
      </c>
      <c r="M18" s="478"/>
      <c r="N18" s="478"/>
      <c r="O18" s="478"/>
      <c r="P18" s="478"/>
      <c r="Q18" s="478"/>
      <c r="R18" s="479"/>
      <c r="S18" s="479"/>
      <c r="T18" s="479"/>
      <c r="U18" s="479"/>
      <c r="V18" s="480"/>
      <c r="W18" s="494"/>
      <c r="X18" s="495"/>
      <c r="Y18" s="495"/>
      <c r="Z18" s="495"/>
      <c r="AA18" s="495"/>
      <c r="AB18" s="503"/>
      <c r="AC18" s="377">
        <v>65.7</v>
      </c>
      <c r="AD18" s="378"/>
      <c r="AE18" s="378"/>
      <c r="AF18" s="378"/>
      <c r="AG18" s="481"/>
      <c r="AH18" s="377">
        <v>62.5</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43692809</v>
      </c>
      <c r="BO18" s="414"/>
      <c r="BP18" s="414"/>
      <c r="BQ18" s="414"/>
      <c r="BR18" s="414"/>
      <c r="BS18" s="414"/>
      <c r="BT18" s="414"/>
      <c r="BU18" s="415"/>
      <c r="BV18" s="413">
        <v>43779060</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275</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54505756</v>
      </c>
      <c r="BO19" s="414"/>
      <c r="BP19" s="414"/>
      <c r="BQ19" s="414"/>
      <c r="BR19" s="414"/>
      <c r="BS19" s="414"/>
      <c r="BT19" s="414"/>
      <c r="BU19" s="415"/>
      <c r="BV19" s="413">
        <v>53954981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60130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112639849</v>
      </c>
      <c r="BO23" s="414"/>
      <c r="BP23" s="414"/>
      <c r="BQ23" s="414"/>
      <c r="BR23" s="414"/>
      <c r="BS23" s="414"/>
      <c r="BT23" s="414"/>
      <c r="BU23" s="415"/>
      <c r="BV23" s="413">
        <v>118877777</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7786</v>
      </c>
      <c r="R24" s="390"/>
      <c r="S24" s="390"/>
      <c r="T24" s="390"/>
      <c r="U24" s="390"/>
      <c r="V24" s="391"/>
      <c r="W24" s="455"/>
      <c r="X24" s="446"/>
      <c r="Y24" s="447"/>
      <c r="Z24" s="386" t="s">
        <v>150</v>
      </c>
      <c r="AA24" s="387"/>
      <c r="AB24" s="387"/>
      <c r="AC24" s="387"/>
      <c r="AD24" s="387"/>
      <c r="AE24" s="387"/>
      <c r="AF24" s="387"/>
      <c r="AG24" s="388"/>
      <c r="AH24" s="389">
        <v>1085</v>
      </c>
      <c r="AI24" s="390"/>
      <c r="AJ24" s="390"/>
      <c r="AK24" s="390"/>
      <c r="AL24" s="391"/>
      <c r="AM24" s="389">
        <v>3504550</v>
      </c>
      <c r="AN24" s="390"/>
      <c r="AO24" s="390"/>
      <c r="AP24" s="390"/>
      <c r="AQ24" s="390"/>
      <c r="AR24" s="391"/>
      <c r="AS24" s="389">
        <v>3230</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82147591</v>
      </c>
      <c r="BO24" s="414"/>
      <c r="BP24" s="414"/>
      <c r="BQ24" s="414"/>
      <c r="BR24" s="414"/>
      <c r="BS24" s="414"/>
      <c r="BT24" s="414"/>
      <c r="BU24" s="415"/>
      <c r="BV24" s="413">
        <v>84941590</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2</v>
      </c>
      <c r="M25" s="390"/>
      <c r="N25" s="390"/>
      <c r="O25" s="390"/>
      <c r="P25" s="391"/>
      <c r="Q25" s="389">
        <v>6617</v>
      </c>
      <c r="R25" s="390"/>
      <c r="S25" s="390"/>
      <c r="T25" s="390"/>
      <c r="U25" s="390"/>
      <c r="V25" s="391"/>
      <c r="W25" s="455"/>
      <c r="X25" s="446"/>
      <c r="Y25" s="447"/>
      <c r="Z25" s="386" t="s">
        <v>153</v>
      </c>
      <c r="AA25" s="387"/>
      <c r="AB25" s="387"/>
      <c r="AC25" s="387"/>
      <c r="AD25" s="387"/>
      <c r="AE25" s="387"/>
      <c r="AF25" s="387"/>
      <c r="AG25" s="388"/>
      <c r="AH25" s="389">
        <v>210</v>
      </c>
      <c r="AI25" s="390"/>
      <c r="AJ25" s="390"/>
      <c r="AK25" s="390"/>
      <c r="AL25" s="391"/>
      <c r="AM25" s="389">
        <v>594510</v>
      </c>
      <c r="AN25" s="390"/>
      <c r="AO25" s="390"/>
      <c r="AP25" s="390"/>
      <c r="AQ25" s="390"/>
      <c r="AR25" s="391"/>
      <c r="AS25" s="389">
        <v>2831</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8177107</v>
      </c>
      <c r="BO25" s="409"/>
      <c r="BP25" s="409"/>
      <c r="BQ25" s="409"/>
      <c r="BR25" s="409"/>
      <c r="BS25" s="409"/>
      <c r="BT25" s="409"/>
      <c r="BU25" s="410"/>
      <c r="BV25" s="408">
        <v>6358010</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5787</v>
      </c>
      <c r="R26" s="390"/>
      <c r="S26" s="390"/>
      <c r="T26" s="390"/>
      <c r="U26" s="390"/>
      <c r="V26" s="391"/>
      <c r="W26" s="455"/>
      <c r="X26" s="446"/>
      <c r="Y26" s="447"/>
      <c r="Z26" s="386" t="s">
        <v>156</v>
      </c>
      <c r="AA26" s="468"/>
      <c r="AB26" s="468"/>
      <c r="AC26" s="468"/>
      <c r="AD26" s="468"/>
      <c r="AE26" s="468"/>
      <c r="AF26" s="468"/>
      <c r="AG26" s="469"/>
      <c r="AH26" s="389" t="s">
        <v>117</v>
      </c>
      <c r="AI26" s="390"/>
      <c r="AJ26" s="390"/>
      <c r="AK26" s="390"/>
      <c r="AL26" s="391"/>
      <c r="AM26" s="389" t="s">
        <v>117</v>
      </c>
      <c r="AN26" s="390"/>
      <c r="AO26" s="390"/>
      <c r="AP26" s="390"/>
      <c r="AQ26" s="390"/>
      <c r="AR26" s="391"/>
      <c r="AS26" s="389" t="s">
        <v>117</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117</v>
      </c>
      <c r="BO26" s="414"/>
      <c r="BP26" s="414"/>
      <c r="BQ26" s="414"/>
      <c r="BR26" s="414"/>
      <c r="BS26" s="414"/>
      <c r="BT26" s="414"/>
      <c r="BU26" s="415"/>
      <c r="BV26" s="413" t="s">
        <v>117</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5340</v>
      </c>
      <c r="R27" s="390"/>
      <c r="S27" s="390"/>
      <c r="T27" s="390"/>
      <c r="U27" s="390"/>
      <c r="V27" s="391"/>
      <c r="W27" s="455"/>
      <c r="X27" s="446"/>
      <c r="Y27" s="447"/>
      <c r="Z27" s="386" t="s">
        <v>159</v>
      </c>
      <c r="AA27" s="387"/>
      <c r="AB27" s="387"/>
      <c r="AC27" s="387"/>
      <c r="AD27" s="387"/>
      <c r="AE27" s="387"/>
      <c r="AF27" s="387"/>
      <c r="AG27" s="388"/>
      <c r="AH27" s="389">
        <v>107</v>
      </c>
      <c r="AI27" s="390"/>
      <c r="AJ27" s="390"/>
      <c r="AK27" s="390"/>
      <c r="AL27" s="391"/>
      <c r="AM27" s="389">
        <v>326925</v>
      </c>
      <c r="AN27" s="390"/>
      <c r="AO27" s="390"/>
      <c r="AP27" s="390"/>
      <c r="AQ27" s="390"/>
      <c r="AR27" s="391"/>
      <c r="AS27" s="389">
        <v>3055</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v>1900000</v>
      </c>
      <c r="BO27" s="417"/>
      <c r="BP27" s="417"/>
      <c r="BQ27" s="417"/>
      <c r="BR27" s="417"/>
      <c r="BS27" s="417"/>
      <c r="BT27" s="417"/>
      <c r="BU27" s="418"/>
      <c r="BV27" s="416">
        <v>1900000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4630</v>
      </c>
      <c r="R28" s="390"/>
      <c r="S28" s="390"/>
      <c r="T28" s="390"/>
      <c r="U28" s="390"/>
      <c r="V28" s="391"/>
      <c r="W28" s="455"/>
      <c r="X28" s="446"/>
      <c r="Y28" s="447"/>
      <c r="Z28" s="386" t="s">
        <v>162</v>
      </c>
      <c r="AA28" s="387"/>
      <c r="AB28" s="387"/>
      <c r="AC28" s="387"/>
      <c r="AD28" s="387"/>
      <c r="AE28" s="387"/>
      <c r="AF28" s="387"/>
      <c r="AG28" s="388"/>
      <c r="AH28" s="389" t="s">
        <v>117</v>
      </c>
      <c r="AI28" s="390"/>
      <c r="AJ28" s="390"/>
      <c r="AK28" s="390"/>
      <c r="AL28" s="391"/>
      <c r="AM28" s="389" t="s">
        <v>117</v>
      </c>
      <c r="AN28" s="390"/>
      <c r="AO28" s="390"/>
      <c r="AP28" s="390"/>
      <c r="AQ28" s="390"/>
      <c r="AR28" s="391"/>
      <c r="AS28" s="389" t="s">
        <v>117</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3882335</v>
      </c>
      <c r="BO28" s="409"/>
      <c r="BP28" s="409"/>
      <c r="BQ28" s="409"/>
      <c r="BR28" s="409"/>
      <c r="BS28" s="409"/>
      <c r="BT28" s="409"/>
      <c r="BU28" s="410"/>
      <c r="BV28" s="408">
        <v>3859452</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30</v>
      </c>
      <c r="M29" s="390"/>
      <c r="N29" s="390"/>
      <c r="O29" s="390"/>
      <c r="P29" s="391"/>
      <c r="Q29" s="389">
        <v>4280</v>
      </c>
      <c r="R29" s="390"/>
      <c r="S29" s="390"/>
      <c r="T29" s="390"/>
      <c r="U29" s="390"/>
      <c r="V29" s="391"/>
      <c r="W29" s="456"/>
      <c r="X29" s="457"/>
      <c r="Y29" s="458"/>
      <c r="Z29" s="386" t="s">
        <v>166</v>
      </c>
      <c r="AA29" s="387"/>
      <c r="AB29" s="387"/>
      <c r="AC29" s="387"/>
      <c r="AD29" s="387"/>
      <c r="AE29" s="387"/>
      <c r="AF29" s="387"/>
      <c r="AG29" s="388"/>
      <c r="AH29" s="389">
        <v>1192</v>
      </c>
      <c r="AI29" s="390"/>
      <c r="AJ29" s="390"/>
      <c r="AK29" s="390"/>
      <c r="AL29" s="391"/>
      <c r="AM29" s="389">
        <v>3831475</v>
      </c>
      <c r="AN29" s="390"/>
      <c r="AO29" s="390"/>
      <c r="AP29" s="390"/>
      <c r="AQ29" s="390"/>
      <c r="AR29" s="391"/>
      <c r="AS29" s="389">
        <v>3214</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1926264</v>
      </c>
      <c r="BO29" s="414"/>
      <c r="BP29" s="414"/>
      <c r="BQ29" s="414"/>
      <c r="BR29" s="414"/>
      <c r="BS29" s="414"/>
      <c r="BT29" s="414"/>
      <c r="BU29" s="415"/>
      <c r="BV29" s="413">
        <v>1123276</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95.8</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5082192</v>
      </c>
      <c r="BO30" s="417"/>
      <c r="BP30" s="417"/>
      <c r="BQ30" s="417"/>
      <c r="BR30" s="417"/>
      <c r="BS30" s="417"/>
      <c r="BT30" s="417"/>
      <c r="BU30" s="418"/>
      <c r="BV30" s="416">
        <v>4554765</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6</v>
      </c>
      <c r="V34" s="373"/>
      <c r="W34" s="372" t="str">
        <f>IF('各会計、関係団体の財政状況及び健全化判断比率'!B28="","",'各会計、関係団体の財政状況及び健全化判断比率'!B28)</f>
        <v>国民健康保険事業</v>
      </c>
      <c r="X34" s="372"/>
      <c r="Y34" s="372"/>
      <c r="Z34" s="372"/>
      <c r="AA34" s="372"/>
      <c r="AB34" s="372"/>
      <c r="AC34" s="372"/>
      <c r="AD34" s="372"/>
      <c r="AE34" s="372"/>
      <c r="AF34" s="372"/>
      <c r="AG34" s="372"/>
      <c r="AH34" s="372"/>
      <c r="AI34" s="372"/>
      <c r="AJ34" s="372"/>
      <c r="AK34" s="372"/>
      <c r="AL34" s="165"/>
      <c r="AM34" s="373">
        <f>IF(AO34="","",MAX(C34:D43,U34:V43)+1)</f>
        <v>10</v>
      </c>
      <c r="AN34" s="373"/>
      <c r="AO34" s="372" t="str">
        <f>IF('各会計、関係団体の財政状況及び健全化判断比率'!B32="","",'各会計、関係団体の財政状況及び健全化判断比率'!B32)</f>
        <v>水道事業</v>
      </c>
      <c r="AP34" s="372"/>
      <c r="AQ34" s="372"/>
      <c r="AR34" s="372"/>
      <c r="AS34" s="372"/>
      <c r="AT34" s="372"/>
      <c r="AU34" s="372"/>
      <c r="AV34" s="372"/>
      <c r="AW34" s="372"/>
      <c r="AX34" s="372"/>
      <c r="AY34" s="372"/>
      <c r="AZ34" s="372"/>
      <c r="BA34" s="372"/>
      <c r="BB34" s="372"/>
      <c r="BC34" s="372"/>
      <c r="BD34" s="165"/>
      <c r="BE34" s="373">
        <f>IF(BG34="","",MAX(C34:D43,U34:V43,AM34:AN43)+1)</f>
        <v>12</v>
      </c>
      <c r="BF34" s="373"/>
      <c r="BG34" s="372" t="str">
        <f>IF('各会計、関係団体の財政状況及び健全化判断比率'!B34="","",'各会計、関係団体の財政状況及び健全化判断比率'!B34)</f>
        <v>簡易水道事業</v>
      </c>
      <c r="BH34" s="372"/>
      <c r="BI34" s="372"/>
      <c r="BJ34" s="372"/>
      <c r="BK34" s="372"/>
      <c r="BL34" s="372"/>
      <c r="BM34" s="372"/>
      <c r="BN34" s="372"/>
      <c r="BO34" s="372"/>
      <c r="BP34" s="372"/>
      <c r="BQ34" s="372"/>
      <c r="BR34" s="372"/>
      <c r="BS34" s="372"/>
      <c r="BT34" s="372"/>
      <c r="BU34" s="372"/>
      <c r="BV34" s="165"/>
      <c r="BW34" s="373">
        <f>IF(BY34="","",MAX(C34:D43,U34:V43,AM34:AN43,BE34:BF43)+1)</f>
        <v>19</v>
      </c>
      <c r="BX34" s="373"/>
      <c r="BY34" s="372" t="str">
        <f>IF('各会計、関係団体の財政状況及び健全化判断比率'!B68="","",'各会計、関係団体の財政状況及び健全化判断比率'!B68)</f>
        <v>斐川宍道水道企業団（上水道会計）</v>
      </c>
      <c r="BZ34" s="372"/>
      <c r="CA34" s="372"/>
      <c r="CB34" s="372"/>
      <c r="CC34" s="372"/>
      <c r="CD34" s="372"/>
      <c r="CE34" s="372"/>
      <c r="CF34" s="372"/>
      <c r="CG34" s="372"/>
      <c r="CH34" s="372"/>
      <c r="CI34" s="372"/>
      <c r="CJ34" s="372"/>
      <c r="CK34" s="372"/>
      <c r="CL34" s="372"/>
      <c r="CM34" s="372"/>
      <c r="CN34" s="165"/>
      <c r="CO34" s="373">
        <f>IF(CQ34="","",MAX(C34:D43,U34:V43,AM34:AN43,BE34:BF43,BW34:BX43)+1)</f>
        <v>24</v>
      </c>
      <c r="CP34" s="373"/>
      <c r="CQ34" s="372" t="str">
        <f>IF('各会計、関係団体の財政状況及び健全化判断比率'!BS7="","",'各会計、関係団体の財政状況及び健全化判断比率'!BS7)</f>
        <v>出雲市芸術文化振興財団</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f>IF(E35="","",C34+1)</f>
        <v>2</v>
      </c>
      <c r="D35" s="373"/>
      <c r="E35" s="372" t="str">
        <f>IF('各会計、関係団体の財政状況及び健全化判断比率'!B8="","",'各会計、関係団体の財政状況及び健全化判断比率'!B8)</f>
        <v>診療所事業</v>
      </c>
      <c r="F35" s="372"/>
      <c r="G35" s="372"/>
      <c r="H35" s="372"/>
      <c r="I35" s="372"/>
      <c r="J35" s="372"/>
      <c r="K35" s="372"/>
      <c r="L35" s="372"/>
      <c r="M35" s="372"/>
      <c r="N35" s="372"/>
      <c r="O35" s="372"/>
      <c r="P35" s="372"/>
      <c r="Q35" s="372"/>
      <c r="R35" s="372"/>
      <c r="S35" s="372"/>
      <c r="T35" s="165"/>
      <c r="U35" s="373">
        <f>IF(W35="","",U34+1)</f>
        <v>7</v>
      </c>
      <c r="V35" s="373"/>
      <c r="W35" s="372" t="str">
        <f>IF('各会計、関係団体の財政状況及び健全化判断比率'!B29="","",'各会計、関係団体の財政状況及び健全化判断比率'!B29)</f>
        <v>国民健康保険橋波診療所事業</v>
      </c>
      <c r="X35" s="372"/>
      <c r="Y35" s="372"/>
      <c r="Z35" s="372"/>
      <c r="AA35" s="372"/>
      <c r="AB35" s="372"/>
      <c r="AC35" s="372"/>
      <c r="AD35" s="372"/>
      <c r="AE35" s="372"/>
      <c r="AF35" s="372"/>
      <c r="AG35" s="372"/>
      <c r="AH35" s="372"/>
      <c r="AI35" s="372"/>
      <c r="AJ35" s="372"/>
      <c r="AK35" s="372"/>
      <c r="AL35" s="165"/>
      <c r="AM35" s="373">
        <f t="shared" ref="AM35:AM43" si="0">IF(AO35="","",AM34+1)</f>
        <v>11</v>
      </c>
      <c r="AN35" s="373"/>
      <c r="AO35" s="372" t="str">
        <f>IF('各会計、関係団体の財政状況及び健全化判断比率'!B33="","",'各会計、関係団体の財政状況及び健全化判断比率'!B33)</f>
        <v>病院事業</v>
      </c>
      <c r="AP35" s="372"/>
      <c r="AQ35" s="372"/>
      <c r="AR35" s="372"/>
      <c r="AS35" s="372"/>
      <c r="AT35" s="372"/>
      <c r="AU35" s="372"/>
      <c r="AV35" s="372"/>
      <c r="AW35" s="372"/>
      <c r="AX35" s="372"/>
      <c r="AY35" s="372"/>
      <c r="AZ35" s="372"/>
      <c r="BA35" s="372"/>
      <c r="BB35" s="372"/>
      <c r="BC35" s="372"/>
      <c r="BD35" s="165"/>
      <c r="BE35" s="373">
        <f t="shared" ref="BE35:BE43" si="1">IF(BG35="","",BE34+1)</f>
        <v>13</v>
      </c>
      <c r="BF35" s="373"/>
      <c r="BG35" s="372" t="str">
        <f>IF('各会計、関係団体の財政状況及び健全化判断比率'!B35="","",'各会計、関係団体の財政状況及び健全化判断比率'!B35)</f>
        <v>下水道事業</v>
      </c>
      <c r="BH35" s="372"/>
      <c r="BI35" s="372"/>
      <c r="BJ35" s="372"/>
      <c r="BK35" s="372"/>
      <c r="BL35" s="372"/>
      <c r="BM35" s="372"/>
      <c r="BN35" s="372"/>
      <c r="BO35" s="372"/>
      <c r="BP35" s="372"/>
      <c r="BQ35" s="372"/>
      <c r="BR35" s="372"/>
      <c r="BS35" s="372"/>
      <c r="BT35" s="372"/>
      <c r="BU35" s="372"/>
      <c r="BV35" s="165"/>
      <c r="BW35" s="373">
        <f t="shared" ref="BW35:BW43" si="2">IF(BY35="","",BW34+1)</f>
        <v>20</v>
      </c>
      <c r="BX35" s="373"/>
      <c r="BY35" s="372" t="str">
        <f>IF('各会計、関係団体の財政状況及び健全化判断比率'!B69="","",'各会計、関係団体の財政状況及び健全化判断比率'!B69)</f>
        <v>斐川宍道水道企業団（工業用水事業会計）</v>
      </c>
      <c r="BZ35" s="372"/>
      <c r="CA35" s="372"/>
      <c r="CB35" s="372"/>
      <c r="CC35" s="372"/>
      <c r="CD35" s="372"/>
      <c r="CE35" s="372"/>
      <c r="CF35" s="372"/>
      <c r="CG35" s="372"/>
      <c r="CH35" s="372"/>
      <c r="CI35" s="372"/>
      <c r="CJ35" s="372"/>
      <c r="CK35" s="372"/>
      <c r="CL35" s="372"/>
      <c r="CM35" s="372"/>
      <c r="CN35" s="165"/>
      <c r="CO35" s="373">
        <f t="shared" ref="CO35:CO43" si="3">IF(CQ35="","",CO34+1)</f>
        <v>25</v>
      </c>
      <c r="CP35" s="373"/>
      <c r="CQ35" s="372" t="str">
        <f>IF('各会計、関係団体の財政状況及び健全化判断比率'!BS8="","",'各会計、関係団体の財政状況及び健全化判断比率'!BS8)</f>
        <v>出雲ターミナル</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f>IF(E36="","",C35+1)</f>
        <v>3</v>
      </c>
      <c r="D36" s="373"/>
      <c r="E36" s="372" t="str">
        <f>IF('各会計、関係団体の財政状況及び健全化判断比率'!B9="","",'各会計、関係団体の財政状況及び健全化判断比率'!B9)</f>
        <v>ご縁ネット事業</v>
      </c>
      <c r="F36" s="372"/>
      <c r="G36" s="372"/>
      <c r="H36" s="372"/>
      <c r="I36" s="372"/>
      <c r="J36" s="372"/>
      <c r="K36" s="372"/>
      <c r="L36" s="372"/>
      <c r="M36" s="372"/>
      <c r="N36" s="372"/>
      <c r="O36" s="372"/>
      <c r="P36" s="372"/>
      <c r="Q36" s="372"/>
      <c r="R36" s="372"/>
      <c r="S36" s="372"/>
      <c r="T36" s="165"/>
      <c r="U36" s="373">
        <f t="shared" ref="U36:U43" si="4">IF(W36="","",U35+1)</f>
        <v>8</v>
      </c>
      <c r="V36" s="373"/>
      <c r="W36" s="372" t="str">
        <f>IF('各会計、関係団体の財政状況及び健全化判断比率'!B30="","",'各会計、関係団体の財政状況及び健全化判断比率'!B30)</f>
        <v>介護保険事業</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f t="shared" si="1"/>
        <v>14</v>
      </c>
      <c r="BF36" s="373"/>
      <c r="BG36" s="372" t="str">
        <f>IF('各会計、関係団体の財政状況及び健全化判断比率'!B36="","",'各会計、関係団体の財政状況及び健全化判断比率'!B36)</f>
        <v>農業・漁業集落排水事業</v>
      </c>
      <c r="BH36" s="372"/>
      <c r="BI36" s="372"/>
      <c r="BJ36" s="372"/>
      <c r="BK36" s="372"/>
      <c r="BL36" s="372"/>
      <c r="BM36" s="372"/>
      <c r="BN36" s="372"/>
      <c r="BO36" s="372"/>
      <c r="BP36" s="372"/>
      <c r="BQ36" s="372"/>
      <c r="BR36" s="372"/>
      <c r="BS36" s="372"/>
      <c r="BT36" s="372"/>
      <c r="BU36" s="372"/>
      <c r="BV36" s="165"/>
      <c r="BW36" s="373">
        <f t="shared" si="2"/>
        <v>21</v>
      </c>
      <c r="BX36" s="373"/>
      <c r="BY36" s="372" t="str">
        <f>IF('各会計、関係団体の財政状況及び健全化判断比率'!B70="","",'各会計、関係団体の財政状況及び健全化判断比率'!B70)</f>
        <v>島根県市町村総合事務組合</v>
      </c>
      <c r="BZ36" s="372"/>
      <c r="CA36" s="372"/>
      <c r="CB36" s="372"/>
      <c r="CC36" s="372"/>
      <c r="CD36" s="372"/>
      <c r="CE36" s="372"/>
      <c r="CF36" s="372"/>
      <c r="CG36" s="372"/>
      <c r="CH36" s="372"/>
      <c r="CI36" s="372"/>
      <c r="CJ36" s="372"/>
      <c r="CK36" s="372"/>
      <c r="CL36" s="372"/>
      <c r="CM36" s="372"/>
      <c r="CN36" s="165"/>
      <c r="CO36" s="373">
        <f t="shared" si="3"/>
        <v>26</v>
      </c>
      <c r="CP36" s="373"/>
      <c r="CQ36" s="372" t="str">
        <f>IF('各会計、関係団体の財政状況及び健全化判断比率'!BS9="","",'各会計、関係団体の財政状況及び健全化判断比率'!BS9)</f>
        <v>出雲市土地開発公社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f>IF(E37="","",C36+1)</f>
        <v>4</v>
      </c>
      <c r="D37" s="373"/>
      <c r="E37" s="372" t="str">
        <f>IF('各会計、関係団体の財政状況及び健全化判断比率'!B10="","",'各会計、関係団体の財政状況及び健全化判断比率'!B10)</f>
        <v>住宅新築資金等貸付事業</v>
      </c>
      <c r="F37" s="372"/>
      <c r="G37" s="372"/>
      <c r="H37" s="372"/>
      <c r="I37" s="372"/>
      <c r="J37" s="372"/>
      <c r="K37" s="372"/>
      <c r="L37" s="372"/>
      <c r="M37" s="372"/>
      <c r="N37" s="372"/>
      <c r="O37" s="372"/>
      <c r="P37" s="372"/>
      <c r="Q37" s="372"/>
      <c r="R37" s="372"/>
      <c r="S37" s="372"/>
      <c r="T37" s="165"/>
      <c r="U37" s="373">
        <f t="shared" si="4"/>
        <v>9</v>
      </c>
      <c r="V37" s="373"/>
      <c r="W37" s="372" t="str">
        <f>IF('各会計、関係団体の財政状況及び健全化判断比率'!B31="","",'各会計、関係団体の財政状況及び健全化判断比率'!B31)</f>
        <v>後期高齢者医療事業</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f t="shared" si="1"/>
        <v>15</v>
      </c>
      <c r="BF37" s="373"/>
      <c r="BG37" s="372" t="str">
        <f>IF('各会計、関係団体の財政状況及び健全化判断比率'!B37="","",'各会計、関係団体の財政状況及び健全化判断比率'!B37)</f>
        <v>浄化槽設置事業</v>
      </c>
      <c r="BH37" s="372"/>
      <c r="BI37" s="372"/>
      <c r="BJ37" s="372"/>
      <c r="BK37" s="372"/>
      <c r="BL37" s="372"/>
      <c r="BM37" s="372"/>
      <c r="BN37" s="372"/>
      <c r="BO37" s="372"/>
      <c r="BP37" s="372"/>
      <c r="BQ37" s="372"/>
      <c r="BR37" s="372"/>
      <c r="BS37" s="372"/>
      <c r="BT37" s="372"/>
      <c r="BU37" s="372"/>
      <c r="BV37" s="165"/>
      <c r="BW37" s="373">
        <f t="shared" si="2"/>
        <v>22</v>
      </c>
      <c r="BX37" s="373"/>
      <c r="BY37" s="372" t="str">
        <f>IF('各会計、関係団体の財政状況及び健全化判断比率'!B71="","",'各会計、関係団体の財政状況及び健全化判断比率'!B71)</f>
        <v>島根県後期高齢者医療広域連合（普通会計）</v>
      </c>
      <c r="BZ37" s="372"/>
      <c r="CA37" s="372"/>
      <c r="CB37" s="372"/>
      <c r="CC37" s="372"/>
      <c r="CD37" s="372"/>
      <c r="CE37" s="372"/>
      <c r="CF37" s="372"/>
      <c r="CG37" s="372"/>
      <c r="CH37" s="372"/>
      <c r="CI37" s="372"/>
      <c r="CJ37" s="372"/>
      <c r="CK37" s="372"/>
      <c r="CL37" s="372"/>
      <c r="CM37" s="372"/>
      <c r="CN37" s="165"/>
      <c r="CO37" s="373">
        <f t="shared" si="3"/>
        <v>27</v>
      </c>
      <c r="CP37" s="373"/>
      <c r="CQ37" s="372" t="str">
        <f>IF('各会計、関係団体の財政状況及び健全化判断比率'!BS10="","",'各会計、関係団体の財政状況及び健全化判断比率'!BS10)</f>
        <v>フロンティアいずも</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f t="shared" ref="C38:C43" si="5">IF(E38="","",C37+1)</f>
        <v>5</v>
      </c>
      <c r="D38" s="373"/>
      <c r="E38" s="372" t="str">
        <f>IF('各会計、関係団体の財政状況及び健全化判断比率'!B11="","",'各会計、関係団体の財政状況及び健全化判断比率'!B11)</f>
        <v>高野令一育英奨学事業</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f t="shared" si="1"/>
        <v>16</v>
      </c>
      <c r="BF38" s="373"/>
      <c r="BG38" s="372" t="str">
        <f>IF('各会計、関係団体の財政状況及び健全化判断比率'!B38="","",'各会計、関係団体の財政状況及び健全化判断比率'!B38)</f>
        <v>風力発電事業</v>
      </c>
      <c r="BH38" s="372"/>
      <c r="BI38" s="372"/>
      <c r="BJ38" s="372"/>
      <c r="BK38" s="372"/>
      <c r="BL38" s="372"/>
      <c r="BM38" s="372"/>
      <c r="BN38" s="372"/>
      <c r="BO38" s="372"/>
      <c r="BP38" s="372"/>
      <c r="BQ38" s="372"/>
      <c r="BR38" s="372"/>
      <c r="BS38" s="372"/>
      <c r="BT38" s="372"/>
      <c r="BU38" s="372"/>
      <c r="BV38" s="165"/>
      <c r="BW38" s="373">
        <f t="shared" si="2"/>
        <v>23</v>
      </c>
      <c r="BX38" s="373"/>
      <c r="BY38" s="372" t="str">
        <f>IF('各会計、関係団体の財政状況及び健全化判断比率'!B72="","",'各会計、関係団体の財政状況及び健全化判断比率'!B72)</f>
        <v>島根県後期高齢者医療広域連合（特別会計）</v>
      </c>
      <c r="BZ38" s="372"/>
      <c r="CA38" s="372"/>
      <c r="CB38" s="372"/>
      <c r="CC38" s="372"/>
      <c r="CD38" s="372"/>
      <c r="CE38" s="372"/>
      <c r="CF38" s="372"/>
      <c r="CG38" s="372"/>
      <c r="CH38" s="372"/>
      <c r="CI38" s="372"/>
      <c r="CJ38" s="372"/>
      <c r="CK38" s="372"/>
      <c r="CL38" s="372"/>
      <c r="CM38" s="372"/>
      <c r="CN38" s="165"/>
      <c r="CO38" s="373">
        <f t="shared" si="3"/>
        <v>28</v>
      </c>
      <c r="CP38" s="373"/>
      <c r="CQ38" s="372" t="str">
        <f>IF('各会計、関係団体の財政状況及び健全化判断比率'!BS11="","",'各会計、関係団体の財政状況及び健全化判断比率'!BS11)</f>
        <v>出雲市土地公社</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f t="shared" si="1"/>
        <v>17</v>
      </c>
      <c r="BF39" s="373"/>
      <c r="BG39" s="372" t="str">
        <f>IF('各会計、関係団体の財政状況及び健全化判断比率'!B39="","",'各会計、関係団体の財政状況及び健全化判断比率'!B39)</f>
        <v>廃棄物発電事業</v>
      </c>
      <c r="BH39" s="372"/>
      <c r="BI39" s="372"/>
      <c r="BJ39" s="372"/>
      <c r="BK39" s="372"/>
      <c r="BL39" s="372"/>
      <c r="BM39" s="372"/>
      <c r="BN39" s="372"/>
      <c r="BO39" s="372"/>
      <c r="BP39" s="372"/>
      <c r="BQ39" s="372"/>
      <c r="BR39" s="372"/>
      <c r="BS39" s="372"/>
      <c r="BT39" s="372"/>
      <c r="BU39" s="372"/>
      <c r="BV39" s="165"/>
      <c r="BW39" s="373" t="str">
        <f t="shared" si="2"/>
        <v/>
      </c>
      <c r="BX39" s="373"/>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65"/>
      <c r="CO39" s="373">
        <f t="shared" si="3"/>
        <v>29</v>
      </c>
      <c r="CP39" s="373"/>
      <c r="CQ39" s="372" t="str">
        <f>IF('各会計、関係団体の財政状況及び健全化判断比率'!BS12="","",'各会計、関係団体の財政状況及び健全化判断比率'!BS12)</f>
        <v>すばる企画</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f t="shared" si="1"/>
        <v>18</v>
      </c>
      <c r="BF40" s="373"/>
      <c r="BG40" s="372" t="str">
        <f>IF('各会計、関係団体の財政状況及び健全化判断比率'!B40="","",'各会計、関係団体の財政状況及び健全化判断比率'!B40)</f>
        <v>企業用地造成事業</v>
      </c>
      <c r="BH40" s="372"/>
      <c r="BI40" s="372"/>
      <c r="BJ40" s="372"/>
      <c r="BK40" s="372"/>
      <c r="BL40" s="372"/>
      <c r="BM40" s="372"/>
      <c r="BN40" s="372"/>
      <c r="BO40" s="372"/>
      <c r="BP40" s="372"/>
      <c r="BQ40" s="372"/>
      <c r="BR40" s="372"/>
      <c r="BS40" s="372"/>
      <c r="BT40" s="372"/>
      <c r="BU40" s="372"/>
      <c r="BV40" s="165"/>
      <c r="BW40" s="373" t="str">
        <f t="shared" si="2"/>
        <v/>
      </c>
      <c r="BX40" s="373"/>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65"/>
      <c r="CO40" s="373">
        <f t="shared" si="3"/>
        <v>30</v>
      </c>
      <c r="CP40" s="373"/>
      <c r="CQ40" s="372" t="str">
        <f>IF('各会計、関係団体の財政状況及び健全化判断比率'!BS13="","",'各会計、関係団体の財政状況及び健全化判断比率'!BS13)</f>
        <v>エコプラント佐田</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t="str">
        <f t="shared" si="2"/>
        <v/>
      </c>
      <c r="BX41" s="373"/>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65"/>
      <c r="CO41" s="373">
        <f t="shared" si="3"/>
        <v>31</v>
      </c>
      <c r="CP41" s="373"/>
      <c r="CQ41" s="372" t="str">
        <f>IF('各会計、関係団体の財政状況及び健全化判断比率'!BS14="","",'各会計、関係団体の財政状況及び健全化判断比率'!BS14)</f>
        <v>多伎振興</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f t="shared" si="3"/>
        <v>32</v>
      </c>
      <c r="CP42" s="373"/>
      <c r="CQ42" s="372" t="str">
        <f>IF('各会計、関係団体の財政状況及び健全化判断比率'!BS15="","",'各会計、関係団体の財政状況及び健全化判断比率'!BS15)</f>
        <v>カリス湖陵</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f t="shared" si="3"/>
        <v>33</v>
      </c>
      <c r="CP43" s="373"/>
      <c r="CQ43" s="372" t="str">
        <f>IF('各会計、関係団体の財政状況及び健全化判断比率'!BS16="","",'各会計、関係団体の財政状況及び健全化判断比率'!BS16)</f>
        <v>斐川町農業公社</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521</v>
      </c>
      <c r="G33" s="29" t="s">
        <v>522</v>
      </c>
      <c r="H33" s="29" t="s">
        <v>523</v>
      </c>
      <c r="I33" s="29" t="s">
        <v>524</v>
      </c>
      <c r="J33" s="30" t="s">
        <v>525</v>
      </c>
      <c r="K33" s="22"/>
      <c r="L33" s="22"/>
      <c r="M33" s="22"/>
      <c r="N33" s="22"/>
      <c r="O33" s="22"/>
      <c r="P33" s="22"/>
    </row>
    <row r="34" spans="1:16" ht="39" customHeight="1" x14ac:dyDescent="0.15">
      <c r="A34" s="22"/>
      <c r="B34" s="31"/>
      <c r="C34" s="1181" t="s">
        <v>526</v>
      </c>
      <c r="D34" s="1181"/>
      <c r="E34" s="1182"/>
      <c r="F34" s="32">
        <v>2.33</v>
      </c>
      <c r="G34" s="33">
        <v>2.11</v>
      </c>
      <c r="H34" s="33">
        <v>3.32</v>
      </c>
      <c r="I34" s="33">
        <v>3.1</v>
      </c>
      <c r="J34" s="34">
        <v>4.2699999999999996</v>
      </c>
      <c r="K34" s="22"/>
      <c r="L34" s="22"/>
      <c r="M34" s="22"/>
      <c r="N34" s="22"/>
      <c r="O34" s="22"/>
      <c r="P34" s="22"/>
    </row>
    <row r="35" spans="1:16" ht="39" customHeight="1" x14ac:dyDescent="0.15">
      <c r="A35" s="22"/>
      <c r="B35" s="35"/>
      <c r="C35" s="1175" t="s">
        <v>527</v>
      </c>
      <c r="D35" s="1176"/>
      <c r="E35" s="1177"/>
      <c r="F35" s="36">
        <v>2.2200000000000002</v>
      </c>
      <c r="G35" s="37">
        <v>3.31</v>
      </c>
      <c r="H35" s="37">
        <v>2.17</v>
      </c>
      <c r="I35" s="37">
        <v>3.24</v>
      </c>
      <c r="J35" s="38">
        <v>2.04</v>
      </c>
      <c r="K35" s="22"/>
      <c r="L35" s="22"/>
      <c r="M35" s="22"/>
      <c r="N35" s="22"/>
      <c r="O35" s="22"/>
      <c r="P35" s="22"/>
    </row>
    <row r="36" spans="1:16" ht="39" customHeight="1" x14ac:dyDescent="0.15">
      <c r="A36" s="22"/>
      <c r="B36" s="35"/>
      <c r="C36" s="1175" t="s">
        <v>528</v>
      </c>
      <c r="D36" s="1176"/>
      <c r="E36" s="1177"/>
      <c r="F36" s="36">
        <v>1.88</v>
      </c>
      <c r="G36" s="37">
        <v>1.65</v>
      </c>
      <c r="H36" s="37">
        <v>1.57</v>
      </c>
      <c r="I36" s="37">
        <v>1.69</v>
      </c>
      <c r="J36" s="38">
        <v>1.6</v>
      </c>
      <c r="K36" s="22"/>
      <c r="L36" s="22"/>
      <c r="M36" s="22"/>
      <c r="N36" s="22"/>
      <c r="O36" s="22"/>
      <c r="P36" s="22"/>
    </row>
    <row r="37" spans="1:16" ht="39" customHeight="1" x14ac:dyDescent="0.15">
      <c r="A37" s="22"/>
      <c r="B37" s="35"/>
      <c r="C37" s="1175" t="s">
        <v>529</v>
      </c>
      <c r="D37" s="1176"/>
      <c r="E37" s="1177"/>
      <c r="F37" s="36">
        <v>2.29</v>
      </c>
      <c r="G37" s="37">
        <v>0.94</v>
      </c>
      <c r="H37" s="37">
        <v>0.93</v>
      </c>
      <c r="I37" s="37">
        <v>0.6</v>
      </c>
      <c r="J37" s="38">
        <v>0.78</v>
      </c>
      <c r="K37" s="22"/>
      <c r="L37" s="22"/>
      <c r="M37" s="22"/>
      <c r="N37" s="22"/>
      <c r="O37" s="22"/>
      <c r="P37" s="22"/>
    </row>
    <row r="38" spans="1:16" ht="39" customHeight="1" x14ac:dyDescent="0.15">
      <c r="A38" s="22"/>
      <c r="B38" s="35"/>
      <c r="C38" s="1175" t="s">
        <v>530</v>
      </c>
      <c r="D38" s="1176"/>
      <c r="E38" s="1177"/>
      <c r="F38" s="36">
        <v>0.01</v>
      </c>
      <c r="G38" s="37">
        <v>0.41</v>
      </c>
      <c r="H38" s="37">
        <v>0.02</v>
      </c>
      <c r="I38" s="37">
        <v>0.03</v>
      </c>
      <c r="J38" s="38">
        <v>0.45</v>
      </c>
      <c r="K38" s="22"/>
      <c r="L38" s="22"/>
      <c r="M38" s="22"/>
      <c r="N38" s="22"/>
      <c r="O38" s="22"/>
      <c r="P38" s="22"/>
    </row>
    <row r="39" spans="1:16" ht="39" customHeight="1" x14ac:dyDescent="0.15">
      <c r="A39" s="22"/>
      <c r="B39" s="35"/>
      <c r="C39" s="1175" t="s">
        <v>531</v>
      </c>
      <c r="D39" s="1176"/>
      <c r="E39" s="1177"/>
      <c r="F39" s="36">
        <v>0</v>
      </c>
      <c r="G39" s="37">
        <v>0.08</v>
      </c>
      <c r="H39" s="37">
        <v>7.0000000000000007E-2</v>
      </c>
      <c r="I39" s="37">
        <v>0.08</v>
      </c>
      <c r="J39" s="38">
        <v>0.08</v>
      </c>
      <c r="K39" s="22"/>
      <c r="L39" s="22"/>
      <c r="M39" s="22"/>
      <c r="N39" s="22"/>
      <c r="O39" s="22"/>
      <c r="P39" s="22"/>
    </row>
    <row r="40" spans="1:16" ht="39" customHeight="1" x14ac:dyDescent="0.15">
      <c r="A40" s="22"/>
      <c r="B40" s="35"/>
      <c r="C40" s="1175" t="s">
        <v>532</v>
      </c>
      <c r="D40" s="1176"/>
      <c r="E40" s="1177"/>
      <c r="F40" s="36">
        <v>0.02</v>
      </c>
      <c r="G40" s="37">
        <v>0.02</v>
      </c>
      <c r="H40" s="37">
        <v>0.02</v>
      </c>
      <c r="I40" s="37">
        <v>0.04</v>
      </c>
      <c r="J40" s="38">
        <v>0</v>
      </c>
      <c r="K40" s="22"/>
      <c r="L40" s="22"/>
      <c r="M40" s="22"/>
      <c r="N40" s="22"/>
      <c r="O40" s="22"/>
      <c r="P40" s="22"/>
    </row>
    <row r="41" spans="1:16" ht="39" customHeight="1" x14ac:dyDescent="0.15">
      <c r="A41" s="22"/>
      <c r="B41" s="35"/>
      <c r="C41" s="1175" t="s">
        <v>533</v>
      </c>
      <c r="D41" s="1176"/>
      <c r="E41" s="1177"/>
      <c r="F41" s="36">
        <v>0</v>
      </c>
      <c r="G41" s="37">
        <v>0</v>
      </c>
      <c r="H41" s="37">
        <v>0.04</v>
      </c>
      <c r="I41" s="37">
        <v>0.03</v>
      </c>
      <c r="J41" s="38">
        <v>0</v>
      </c>
      <c r="K41" s="22"/>
      <c r="L41" s="22"/>
      <c r="M41" s="22"/>
      <c r="N41" s="22"/>
      <c r="O41" s="22"/>
      <c r="P41" s="22"/>
    </row>
    <row r="42" spans="1:16" ht="39" customHeight="1" x14ac:dyDescent="0.15">
      <c r="A42" s="22"/>
      <c r="B42" s="39"/>
      <c r="C42" s="1175" t="s">
        <v>534</v>
      </c>
      <c r="D42" s="1176"/>
      <c r="E42" s="1177"/>
      <c r="F42" s="36" t="s">
        <v>481</v>
      </c>
      <c r="G42" s="37" t="s">
        <v>481</v>
      </c>
      <c r="H42" s="37" t="s">
        <v>481</v>
      </c>
      <c r="I42" s="37" t="s">
        <v>481</v>
      </c>
      <c r="J42" s="38" t="s">
        <v>481</v>
      </c>
      <c r="K42" s="22"/>
      <c r="L42" s="22"/>
      <c r="M42" s="22"/>
      <c r="N42" s="22"/>
      <c r="O42" s="22"/>
      <c r="P42" s="22"/>
    </row>
    <row r="43" spans="1:16" ht="39" customHeight="1" thickBot="1" x14ac:dyDescent="0.2">
      <c r="A43" s="22"/>
      <c r="B43" s="40"/>
      <c r="C43" s="1178" t="s">
        <v>535</v>
      </c>
      <c r="D43" s="1179"/>
      <c r="E43" s="1180"/>
      <c r="F43" s="41">
        <v>0.01</v>
      </c>
      <c r="G43" s="42">
        <v>0.04</v>
      </c>
      <c r="H43" s="42">
        <v>0.01</v>
      </c>
      <c r="I43" s="42">
        <v>0.04</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14763</v>
      </c>
      <c r="L45" s="60">
        <v>14806</v>
      </c>
      <c r="M45" s="60">
        <v>14761</v>
      </c>
      <c r="N45" s="60">
        <v>14455</v>
      </c>
      <c r="O45" s="61">
        <v>13742</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481</v>
      </c>
      <c r="L46" s="64" t="s">
        <v>481</v>
      </c>
      <c r="M46" s="64" t="s">
        <v>481</v>
      </c>
      <c r="N46" s="64" t="s">
        <v>481</v>
      </c>
      <c r="O46" s="65" t="s">
        <v>481</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481</v>
      </c>
      <c r="L47" s="64" t="s">
        <v>481</v>
      </c>
      <c r="M47" s="64" t="s">
        <v>481</v>
      </c>
      <c r="N47" s="64" t="s">
        <v>481</v>
      </c>
      <c r="O47" s="65" t="s">
        <v>481</v>
      </c>
      <c r="P47" s="48"/>
      <c r="Q47" s="48"/>
      <c r="R47" s="48"/>
      <c r="S47" s="48"/>
      <c r="T47" s="48"/>
      <c r="U47" s="48"/>
    </row>
    <row r="48" spans="1:21" ht="30.75" customHeight="1" x14ac:dyDescent="0.15">
      <c r="A48" s="48"/>
      <c r="B48" s="1193"/>
      <c r="C48" s="1194"/>
      <c r="D48" s="62"/>
      <c r="E48" s="1185" t="s">
        <v>14</v>
      </c>
      <c r="F48" s="1185"/>
      <c r="G48" s="1185"/>
      <c r="H48" s="1185"/>
      <c r="I48" s="1185"/>
      <c r="J48" s="1186"/>
      <c r="K48" s="63">
        <v>3982</v>
      </c>
      <c r="L48" s="64">
        <v>3506</v>
      </c>
      <c r="M48" s="64">
        <v>3528</v>
      </c>
      <c r="N48" s="64">
        <v>3574</v>
      </c>
      <c r="O48" s="65">
        <v>3540</v>
      </c>
      <c r="P48" s="48"/>
      <c r="Q48" s="48"/>
      <c r="R48" s="48"/>
      <c r="S48" s="48"/>
      <c r="T48" s="48"/>
      <c r="U48" s="48"/>
    </row>
    <row r="49" spans="1:21" ht="30.75" customHeight="1" x14ac:dyDescent="0.15">
      <c r="A49" s="48"/>
      <c r="B49" s="1193"/>
      <c r="C49" s="1194"/>
      <c r="D49" s="62"/>
      <c r="E49" s="1185" t="s">
        <v>15</v>
      </c>
      <c r="F49" s="1185"/>
      <c r="G49" s="1185"/>
      <c r="H49" s="1185"/>
      <c r="I49" s="1185"/>
      <c r="J49" s="1186"/>
      <c r="K49" s="63">
        <v>19</v>
      </c>
      <c r="L49" s="64">
        <v>21</v>
      </c>
      <c r="M49" s="64">
        <v>22</v>
      </c>
      <c r="N49" s="64">
        <v>24</v>
      </c>
      <c r="O49" s="65">
        <v>22</v>
      </c>
      <c r="P49" s="48"/>
      <c r="Q49" s="48"/>
      <c r="R49" s="48"/>
      <c r="S49" s="48"/>
      <c r="T49" s="48"/>
      <c r="U49" s="48"/>
    </row>
    <row r="50" spans="1:21" ht="30.75" customHeight="1" x14ac:dyDescent="0.15">
      <c r="A50" s="48"/>
      <c r="B50" s="1193"/>
      <c r="C50" s="1194"/>
      <c r="D50" s="62"/>
      <c r="E50" s="1185" t="s">
        <v>16</v>
      </c>
      <c r="F50" s="1185"/>
      <c r="G50" s="1185"/>
      <c r="H50" s="1185"/>
      <c r="I50" s="1185"/>
      <c r="J50" s="1186"/>
      <c r="K50" s="63">
        <v>327</v>
      </c>
      <c r="L50" s="64">
        <v>619</v>
      </c>
      <c r="M50" s="64">
        <v>533</v>
      </c>
      <c r="N50" s="64">
        <v>517</v>
      </c>
      <c r="O50" s="65">
        <v>471</v>
      </c>
      <c r="P50" s="48"/>
      <c r="Q50" s="48"/>
      <c r="R50" s="48"/>
      <c r="S50" s="48"/>
      <c r="T50" s="48"/>
      <c r="U50" s="48"/>
    </row>
    <row r="51" spans="1:21" ht="30.75" customHeight="1" x14ac:dyDescent="0.15">
      <c r="A51" s="48"/>
      <c r="B51" s="1195"/>
      <c r="C51" s="1196"/>
      <c r="D51" s="66"/>
      <c r="E51" s="1185" t="s">
        <v>17</v>
      </c>
      <c r="F51" s="1185"/>
      <c r="G51" s="1185"/>
      <c r="H51" s="1185"/>
      <c r="I51" s="1185"/>
      <c r="J51" s="1186"/>
      <c r="K51" s="63">
        <v>0</v>
      </c>
      <c r="L51" s="64" t="s">
        <v>481</v>
      </c>
      <c r="M51" s="64" t="s">
        <v>481</v>
      </c>
      <c r="N51" s="64" t="s">
        <v>481</v>
      </c>
      <c r="O51" s="65">
        <v>0</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11477</v>
      </c>
      <c r="L52" s="64">
        <v>11421</v>
      </c>
      <c r="M52" s="64">
        <v>11706</v>
      </c>
      <c r="N52" s="64">
        <v>11962</v>
      </c>
      <c r="O52" s="65">
        <v>11704</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7614</v>
      </c>
      <c r="L53" s="69">
        <v>7531</v>
      </c>
      <c r="M53" s="69">
        <v>7138</v>
      </c>
      <c r="N53" s="69">
        <v>6608</v>
      </c>
      <c r="O53" s="70">
        <v>6071</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521</v>
      </c>
      <c r="J40" s="79" t="s">
        <v>522</v>
      </c>
      <c r="K40" s="79" t="s">
        <v>523</v>
      </c>
      <c r="L40" s="79" t="s">
        <v>524</v>
      </c>
      <c r="M40" s="80" t="s">
        <v>525</v>
      </c>
    </row>
    <row r="41" spans="2:13" ht="27.75" customHeight="1" x14ac:dyDescent="0.15">
      <c r="B41" s="1211" t="s">
        <v>23</v>
      </c>
      <c r="C41" s="1212"/>
      <c r="D41" s="81"/>
      <c r="E41" s="1213" t="s">
        <v>24</v>
      </c>
      <c r="F41" s="1213"/>
      <c r="G41" s="1213"/>
      <c r="H41" s="1214"/>
      <c r="I41" s="82">
        <v>137003</v>
      </c>
      <c r="J41" s="83">
        <v>133107</v>
      </c>
      <c r="K41" s="83">
        <v>126036</v>
      </c>
      <c r="L41" s="83">
        <v>118879</v>
      </c>
      <c r="M41" s="84">
        <v>112640</v>
      </c>
    </row>
    <row r="42" spans="2:13" ht="27.75" customHeight="1" x14ac:dyDescent="0.15">
      <c r="B42" s="1201"/>
      <c r="C42" s="1202"/>
      <c r="D42" s="85"/>
      <c r="E42" s="1205" t="s">
        <v>25</v>
      </c>
      <c r="F42" s="1205"/>
      <c r="G42" s="1205"/>
      <c r="H42" s="1206"/>
      <c r="I42" s="86">
        <v>3597</v>
      </c>
      <c r="J42" s="87">
        <v>3067</v>
      </c>
      <c r="K42" s="87">
        <v>2604</v>
      </c>
      <c r="L42" s="87">
        <v>1721</v>
      </c>
      <c r="M42" s="88">
        <v>1274</v>
      </c>
    </row>
    <row r="43" spans="2:13" ht="27.75" customHeight="1" x14ac:dyDescent="0.15">
      <c r="B43" s="1201"/>
      <c r="C43" s="1202"/>
      <c r="D43" s="85"/>
      <c r="E43" s="1205" t="s">
        <v>26</v>
      </c>
      <c r="F43" s="1205"/>
      <c r="G43" s="1205"/>
      <c r="H43" s="1206"/>
      <c r="I43" s="86">
        <v>72639</v>
      </c>
      <c r="J43" s="87">
        <v>72682</v>
      </c>
      <c r="K43" s="87">
        <v>71241</v>
      </c>
      <c r="L43" s="87">
        <v>69967</v>
      </c>
      <c r="M43" s="88">
        <v>68271</v>
      </c>
    </row>
    <row r="44" spans="2:13" ht="27.75" customHeight="1" x14ac:dyDescent="0.15">
      <c r="B44" s="1201"/>
      <c r="C44" s="1202"/>
      <c r="D44" s="85"/>
      <c r="E44" s="1205" t="s">
        <v>27</v>
      </c>
      <c r="F44" s="1205"/>
      <c r="G44" s="1205"/>
      <c r="H44" s="1206"/>
      <c r="I44" s="86">
        <v>68</v>
      </c>
      <c r="J44" s="87">
        <v>136</v>
      </c>
      <c r="K44" s="87">
        <v>297</v>
      </c>
      <c r="L44" s="87">
        <v>340</v>
      </c>
      <c r="M44" s="88">
        <v>352</v>
      </c>
    </row>
    <row r="45" spans="2:13" ht="27.75" customHeight="1" x14ac:dyDescent="0.15">
      <c r="B45" s="1201"/>
      <c r="C45" s="1202"/>
      <c r="D45" s="85"/>
      <c r="E45" s="1205" t="s">
        <v>28</v>
      </c>
      <c r="F45" s="1205"/>
      <c r="G45" s="1205"/>
      <c r="H45" s="1206"/>
      <c r="I45" s="86">
        <v>10147</v>
      </c>
      <c r="J45" s="87">
        <v>9911</v>
      </c>
      <c r="K45" s="87">
        <v>9499</v>
      </c>
      <c r="L45" s="87">
        <v>9424</v>
      </c>
      <c r="M45" s="88">
        <v>8547</v>
      </c>
    </row>
    <row r="46" spans="2:13" ht="27.75" customHeight="1" x14ac:dyDescent="0.15">
      <c r="B46" s="1201"/>
      <c r="C46" s="1202"/>
      <c r="D46" s="85"/>
      <c r="E46" s="1205" t="s">
        <v>29</v>
      </c>
      <c r="F46" s="1205"/>
      <c r="G46" s="1205"/>
      <c r="H46" s="1206"/>
      <c r="I46" s="86">
        <v>24</v>
      </c>
      <c r="J46" s="87">
        <v>21</v>
      </c>
      <c r="K46" s="87">
        <v>18</v>
      </c>
      <c r="L46" s="87">
        <v>15</v>
      </c>
      <c r="M46" s="88">
        <v>13</v>
      </c>
    </row>
    <row r="47" spans="2:13" ht="27.75" customHeight="1" x14ac:dyDescent="0.15">
      <c r="B47" s="1201"/>
      <c r="C47" s="1202"/>
      <c r="D47" s="85"/>
      <c r="E47" s="1205" t="s">
        <v>30</v>
      </c>
      <c r="F47" s="1205"/>
      <c r="G47" s="1205"/>
      <c r="H47" s="1206"/>
      <c r="I47" s="86" t="s">
        <v>481</v>
      </c>
      <c r="J47" s="87" t="s">
        <v>481</v>
      </c>
      <c r="K47" s="87" t="s">
        <v>481</v>
      </c>
      <c r="L47" s="87" t="s">
        <v>481</v>
      </c>
      <c r="M47" s="88" t="s">
        <v>481</v>
      </c>
    </row>
    <row r="48" spans="2:13" ht="27.75" customHeight="1" x14ac:dyDescent="0.15">
      <c r="B48" s="1203"/>
      <c r="C48" s="1204"/>
      <c r="D48" s="85"/>
      <c r="E48" s="1205" t="s">
        <v>31</v>
      </c>
      <c r="F48" s="1205"/>
      <c r="G48" s="1205"/>
      <c r="H48" s="1206"/>
      <c r="I48" s="86" t="s">
        <v>481</v>
      </c>
      <c r="J48" s="87" t="s">
        <v>481</v>
      </c>
      <c r="K48" s="87" t="s">
        <v>481</v>
      </c>
      <c r="L48" s="87" t="s">
        <v>481</v>
      </c>
      <c r="M48" s="88" t="s">
        <v>481</v>
      </c>
    </row>
    <row r="49" spans="2:13" ht="27.75" customHeight="1" x14ac:dyDescent="0.15">
      <c r="B49" s="1199" t="s">
        <v>32</v>
      </c>
      <c r="C49" s="1200"/>
      <c r="D49" s="89"/>
      <c r="E49" s="1205" t="s">
        <v>33</v>
      </c>
      <c r="F49" s="1205"/>
      <c r="G49" s="1205"/>
      <c r="H49" s="1206"/>
      <c r="I49" s="86">
        <v>6859</v>
      </c>
      <c r="J49" s="87">
        <v>5977</v>
      </c>
      <c r="K49" s="87">
        <v>6712</v>
      </c>
      <c r="L49" s="87">
        <v>7220</v>
      </c>
      <c r="M49" s="88">
        <v>8387</v>
      </c>
    </row>
    <row r="50" spans="2:13" ht="27.75" customHeight="1" x14ac:dyDescent="0.15">
      <c r="B50" s="1201"/>
      <c r="C50" s="1202"/>
      <c r="D50" s="85"/>
      <c r="E50" s="1205" t="s">
        <v>34</v>
      </c>
      <c r="F50" s="1205"/>
      <c r="G50" s="1205"/>
      <c r="H50" s="1206"/>
      <c r="I50" s="86">
        <v>5777</v>
      </c>
      <c r="J50" s="87">
        <v>6476</v>
      </c>
      <c r="K50" s="87">
        <v>5599</v>
      </c>
      <c r="L50" s="87">
        <v>4839</v>
      </c>
      <c r="M50" s="88">
        <v>4387</v>
      </c>
    </row>
    <row r="51" spans="2:13" ht="27.75" customHeight="1" x14ac:dyDescent="0.15">
      <c r="B51" s="1203"/>
      <c r="C51" s="1204"/>
      <c r="D51" s="85"/>
      <c r="E51" s="1205" t="s">
        <v>35</v>
      </c>
      <c r="F51" s="1205"/>
      <c r="G51" s="1205"/>
      <c r="H51" s="1206"/>
      <c r="I51" s="86">
        <v>123389</v>
      </c>
      <c r="J51" s="87">
        <v>125110</v>
      </c>
      <c r="K51" s="87">
        <v>121742</v>
      </c>
      <c r="L51" s="87">
        <v>117631</v>
      </c>
      <c r="M51" s="88">
        <v>114013</v>
      </c>
    </row>
    <row r="52" spans="2:13" ht="27.75" customHeight="1" thickBot="1" x14ac:dyDescent="0.2">
      <c r="B52" s="1207" t="s">
        <v>36</v>
      </c>
      <c r="C52" s="1208"/>
      <c r="D52" s="90"/>
      <c r="E52" s="1209" t="s">
        <v>37</v>
      </c>
      <c r="F52" s="1209"/>
      <c r="G52" s="1209"/>
      <c r="H52" s="1210"/>
      <c r="I52" s="91">
        <v>87452</v>
      </c>
      <c r="J52" s="92">
        <v>81362</v>
      </c>
      <c r="K52" s="92">
        <v>75642</v>
      </c>
      <c r="L52" s="92">
        <v>70657</v>
      </c>
      <c r="M52" s="93">
        <v>64310</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75" zoomScaleNormal="75"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554</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554</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555</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556</v>
      </c>
      <c r="I42" s="352"/>
      <c r="J42" s="352"/>
      <c r="K42" s="352"/>
      <c r="L42" s="244"/>
      <c r="M42" s="244"/>
      <c r="N42" s="244"/>
      <c r="O42" s="244"/>
    </row>
    <row r="43" spans="2:17" x14ac:dyDescent="0.15">
      <c r="B43" s="248"/>
      <c r="C43" s="244"/>
      <c r="D43" s="244"/>
      <c r="E43" s="244"/>
      <c r="F43" s="244"/>
      <c r="G43" s="1251"/>
      <c r="H43" s="1230"/>
      <c r="I43" s="1230"/>
      <c r="J43" s="1230"/>
      <c r="K43" s="1230"/>
      <c r="L43" s="1230"/>
      <c r="M43" s="1230"/>
      <c r="N43" s="1230"/>
      <c r="O43" s="1231"/>
    </row>
    <row r="44" spans="2:17" x14ac:dyDescent="0.15">
      <c r="B44" s="248"/>
      <c r="C44" s="244"/>
      <c r="D44" s="244"/>
      <c r="E44" s="244"/>
      <c r="F44" s="244"/>
      <c r="G44" s="1232"/>
      <c r="H44" s="1233"/>
      <c r="I44" s="1233"/>
      <c r="J44" s="1233"/>
      <c r="K44" s="1233"/>
      <c r="L44" s="1233"/>
      <c r="M44" s="1233"/>
      <c r="N44" s="1233"/>
      <c r="O44" s="1234"/>
    </row>
    <row r="45" spans="2:17" x14ac:dyDescent="0.15">
      <c r="B45" s="248"/>
      <c r="C45" s="244"/>
      <c r="D45" s="244"/>
      <c r="E45" s="244"/>
      <c r="F45" s="244"/>
      <c r="G45" s="1232"/>
      <c r="H45" s="1233"/>
      <c r="I45" s="1233"/>
      <c r="J45" s="1233"/>
      <c r="K45" s="1233"/>
      <c r="L45" s="1233"/>
      <c r="M45" s="1233"/>
      <c r="N45" s="1233"/>
      <c r="O45" s="1234"/>
    </row>
    <row r="46" spans="2:17" x14ac:dyDescent="0.15">
      <c r="B46" s="248"/>
      <c r="C46" s="244"/>
      <c r="D46" s="244"/>
      <c r="E46" s="244"/>
      <c r="F46" s="244"/>
      <c r="G46" s="1232"/>
      <c r="H46" s="1233"/>
      <c r="I46" s="1233"/>
      <c r="J46" s="1233"/>
      <c r="K46" s="1233"/>
      <c r="L46" s="1233"/>
      <c r="M46" s="1233"/>
      <c r="N46" s="1233"/>
      <c r="O46" s="1234"/>
    </row>
    <row r="47" spans="2:17" x14ac:dyDescent="0.15">
      <c r="B47" s="248"/>
      <c r="C47" s="244"/>
      <c r="D47" s="244"/>
      <c r="E47" s="244"/>
      <c r="F47" s="244"/>
      <c r="G47" s="1235"/>
      <c r="H47" s="1236"/>
      <c r="I47" s="1236"/>
      <c r="J47" s="1236"/>
      <c r="K47" s="1236"/>
      <c r="L47" s="1236"/>
      <c r="M47" s="1236"/>
      <c r="N47" s="1236"/>
      <c r="O47" s="1237"/>
    </row>
    <row r="48" spans="2:17" x14ac:dyDescent="0.15">
      <c r="B48" s="248"/>
      <c r="C48" s="244"/>
      <c r="D48" s="244"/>
      <c r="E48" s="244"/>
      <c r="F48" s="244"/>
      <c r="G48" s="244"/>
      <c r="H48" s="353"/>
      <c r="I48" s="353"/>
      <c r="J48" s="353"/>
    </row>
    <row r="49" spans="1:17" x14ac:dyDescent="0.15">
      <c r="B49" s="248"/>
      <c r="C49" s="244"/>
      <c r="D49" s="244"/>
      <c r="E49" s="244"/>
      <c r="F49" s="244"/>
      <c r="G49" s="243" t="s">
        <v>557</v>
      </c>
    </row>
    <row r="50" spans="1:17" x14ac:dyDescent="0.15">
      <c r="B50" s="248"/>
      <c r="C50" s="244"/>
      <c r="D50" s="244"/>
      <c r="E50" s="244"/>
      <c r="F50" s="244"/>
      <c r="G50" s="1238"/>
      <c r="H50" s="1239"/>
      <c r="I50" s="1239"/>
      <c r="J50" s="1240"/>
      <c r="K50" s="354" t="s">
        <v>521</v>
      </c>
      <c r="L50" s="354" t="s">
        <v>522</v>
      </c>
      <c r="M50" s="354" t="s">
        <v>523</v>
      </c>
      <c r="N50" s="354" t="s">
        <v>524</v>
      </c>
      <c r="O50" s="354" t="s">
        <v>525</v>
      </c>
    </row>
    <row r="51" spans="1:17" x14ac:dyDescent="0.15">
      <c r="B51" s="248"/>
      <c r="C51" s="244"/>
      <c r="D51" s="244"/>
      <c r="E51" s="244"/>
      <c r="F51" s="244"/>
      <c r="G51" s="1241" t="s">
        <v>558</v>
      </c>
      <c r="H51" s="1242"/>
      <c r="I51" s="1247" t="s">
        <v>559</v>
      </c>
      <c r="J51" s="1247"/>
      <c r="K51" s="1249"/>
      <c r="L51" s="1249"/>
      <c r="M51" s="1249"/>
      <c r="N51" s="1249"/>
      <c r="O51" s="1249"/>
    </row>
    <row r="52" spans="1:17" x14ac:dyDescent="0.15">
      <c r="B52" s="248"/>
      <c r="C52" s="244"/>
      <c r="D52" s="244"/>
      <c r="E52" s="244"/>
      <c r="F52" s="244"/>
      <c r="G52" s="1243"/>
      <c r="H52" s="1244"/>
      <c r="I52" s="1248"/>
      <c r="J52" s="1248"/>
      <c r="K52" s="1215"/>
      <c r="L52" s="1215"/>
      <c r="M52" s="1215"/>
      <c r="N52" s="1215"/>
      <c r="O52" s="1215"/>
    </row>
    <row r="53" spans="1:17" x14ac:dyDescent="0.15">
      <c r="A53" s="355"/>
      <c r="B53" s="248"/>
      <c r="C53" s="244"/>
      <c r="D53" s="244"/>
      <c r="E53" s="244"/>
      <c r="F53" s="244"/>
      <c r="G53" s="1243"/>
      <c r="H53" s="1244"/>
      <c r="I53" s="1227" t="s">
        <v>560</v>
      </c>
      <c r="J53" s="1227"/>
      <c r="K53" s="1250"/>
      <c r="L53" s="1250"/>
      <c r="M53" s="1250"/>
      <c r="N53" s="1250"/>
      <c r="O53" s="1250"/>
    </row>
    <row r="54" spans="1:17" x14ac:dyDescent="0.15">
      <c r="A54" s="355"/>
      <c r="B54" s="248"/>
      <c r="C54" s="244"/>
      <c r="D54" s="244"/>
      <c r="E54" s="244"/>
      <c r="F54" s="244"/>
      <c r="G54" s="1245"/>
      <c r="H54" s="1246"/>
      <c r="I54" s="1227"/>
      <c r="J54" s="1227"/>
      <c r="K54" s="1220"/>
      <c r="L54" s="1220"/>
      <c r="M54" s="1220"/>
      <c r="N54" s="1220"/>
      <c r="O54" s="1220"/>
    </row>
    <row r="55" spans="1:17" x14ac:dyDescent="0.15">
      <c r="A55" s="355"/>
      <c r="B55" s="248"/>
      <c r="C55" s="244"/>
      <c r="D55" s="244"/>
      <c r="E55" s="244"/>
      <c r="F55" s="244"/>
      <c r="G55" s="1221" t="s">
        <v>561</v>
      </c>
      <c r="H55" s="1222"/>
      <c r="I55" s="1227" t="s">
        <v>559</v>
      </c>
      <c r="J55" s="1227"/>
      <c r="K55" s="1249"/>
      <c r="L55" s="1249"/>
      <c r="M55" s="1249"/>
      <c r="N55" s="1249"/>
      <c r="O55" s="1249"/>
    </row>
    <row r="56" spans="1:17" x14ac:dyDescent="0.15">
      <c r="A56" s="355"/>
      <c r="B56" s="248"/>
      <c r="C56" s="244"/>
      <c r="D56" s="244"/>
      <c r="E56" s="244"/>
      <c r="F56" s="244"/>
      <c r="G56" s="1223"/>
      <c r="H56" s="1224"/>
      <c r="I56" s="1227"/>
      <c r="J56" s="1227"/>
      <c r="K56" s="1215"/>
      <c r="L56" s="1215"/>
      <c r="M56" s="1215"/>
      <c r="N56" s="1215"/>
      <c r="O56" s="1215"/>
    </row>
    <row r="57" spans="1:17" s="355" customFormat="1" x14ac:dyDescent="0.15">
      <c r="B57" s="356"/>
      <c r="C57" s="352"/>
      <c r="D57" s="352"/>
      <c r="E57" s="352"/>
      <c r="F57" s="352"/>
      <c r="G57" s="1223"/>
      <c r="H57" s="1224"/>
      <c r="I57" s="1217" t="s">
        <v>562</v>
      </c>
      <c r="J57" s="1217"/>
      <c r="K57" s="1250"/>
      <c r="L57" s="1250"/>
      <c r="M57" s="1250"/>
      <c r="N57" s="1250"/>
      <c r="O57" s="1250"/>
      <c r="P57" s="357"/>
      <c r="Q57" s="356"/>
    </row>
    <row r="58" spans="1:17" s="355" customFormat="1" x14ac:dyDescent="0.15">
      <c r="A58" s="243"/>
      <c r="B58" s="356"/>
      <c r="C58" s="352"/>
      <c r="D58" s="352"/>
      <c r="E58" s="352"/>
      <c r="F58" s="352"/>
      <c r="G58" s="1225"/>
      <c r="H58" s="1226"/>
      <c r="I58" s="1217"/>
      <c r="J58" s="1217"/>
      <c r="K58" s="1220"/>
      <c r="L58" s="1220"/>
      <c r="M58" s="1220"/>
      <c r="N58" s="1220"/>
      <c r="O58" s="1220"/>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563</v>
      </c>
      <c r="C63" s="244"/>
      <c r="D63" s="244"/>
      <c r="E63" s="244"/>
      <c r="F63" s="244"/>
      <c r="G63" s="244"/>
      <c r="H63" s="244"/>
      <c r="I63" s="244"/>
      <c r="J63" s="244"/>
      <c r="K63" s="244"/>
      <c r="L63" s="244"/>
      <c r="M63" s="244"/>
      <c r="N63" s="244"/>
      <c r="O63" s="244"/>
    </row>
    <row r="64" spans="1:17" x14ac:dyDescent="0.15">
      <c r="B64" s="248"/>
      <c r="C64" s="244"/>
      <c r="D64" s="244"/>
      <c r="E64" s="244"/>
      <c r="F64" s="244"/>
      <c r="G64" s="351" t="s">
        <v>556</v>
      </c>
      <c r="I64" s="352"/>
      <c r="J64" s="352"/>
      <c r="K64" s="352"/>
      <c r="L64" s="244"/>
      <c r="M64" s="244"/>
      <c r="N64" s="244"/>
      <c r="O64" s="244"/>
    </row>
    <row r="65" spans="2:30" x14ac:dyDescent="0.15">
      <c r="B65" s="248"/>
      <c r="C65" s="244"/>
      <c r="D65" s="244"/>
      <c r="E65" s="244"/>
      <c r="F65" s="244"/>
      <c r="G65" s="1229" t="s">
        <v>566</v>
      </c>
      <c r="H65" s="1230"/>
      <c r="I65" s="1230"/>
      <c r="J65" s="1230"/>
      <c r="K65" s="1230"/>
      <c r="L65" s="1230"/>
      <c r="M65" s="1230"/>
      <c r="N65" s="1230"/>
      <c r="O65" s="1231"/>
    </row>
    <row r="66" spans="2:30" x14ac:dyDescent="0.15">
      <c r="B66" s="248"/>
      <c r="C66" s="244"/>
      <c r="D66" s="244"/>
      <c r="E66" s="244"/>
      <c r="F66" s="244"/>
      <c r="G66" s="1232"/>
      <c r="H66" s="1233"/>
      <c r="I66" s="1233"/>
      <c r="J66" s="1233"/>
      <c r="K66" s="1233"/>
      <c r="L66" s="1233"/>
      <c r="M66" s="1233"/>
      <c r="N66" s="1233"/>
      <c r="O66" s="1234"/>
    </row>
    <row r="67" spans="2:30" x14ac:dyDescent="0.15">
      <c r="B67" s="248"/>
      <c r="C67" s="244"/>
      <c r="D67" s="244"/>
      <c r="E67" s="244"/>
      <c r="F67" s="244"/>
      <c r="G67" s="1232"/>
      <c r="H67" s="1233"/>
      <c r="I67" s="1233"/>
      <c r="J67" s="1233"/>
      <c r="K67" s="1233"/>
      <c r="L67" s="1233"/>
      <c r="M67" s="1233"/>
      <c r="N67" s="1233"/>
      <c r="O67" s="1234"/>
    </row>
    <row r="68" spans="2:30" x14ac:dyDescent="0.15">
      <c r="B68" s="248"/>
      <c r="C68" s="244"/>
      <c r="D68" s="244"/>
      <c r="E68" s="244"/>
      <c r="F68" s="244"/>
      <c r="G68" s="1232"/>
      <c r="H68" s="1233"/>
      <c r="I68" s="1233"/>
      <c r="J68" s="1233"/>
      <c r="K68" s="1233"/>
      <c r="L68" s="1233"/>
      <c r="M68" s="1233"/>
      <c r="N68" s="1233"/>
      <c r="O68" s="1234"/>
    </row>
    <row r="69" spans="2:30" x14ac:dyDescent="0.15">
      <c r="B69" s="248"/>
      <c r="C69" s="244"/>
      <c r="D69" s="244"/>
      <c r="E69" s="244"/>
      <c r="F69" s="244"/>
      <c r="G69" s="1235"/>
      <c r="H69" s="1236"/>
      <c r="I69" s="1236"/>
      <c r="J69" s="1236"/>
      <c r="K69" s="1236"/>
      <c r="L69" s="1236"/>
      <c r="M69" s="1236"/>
      <c r="N69" s="1236"/>
      <c r="O69" s="1237"/>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564</v>
      </c>
      <c r="I71" s="368"/>
      <c r="J71" s="364"/>
      <c r="K71" s="364"/>
      <c r="L71" s="365"/>
      <c r="M71" s="364"/>
      <c r="N71" s="365"/>
      <c r="O71" s="366"/>
    </row>
    <row r="72" spans="2:30" x14ac:dyDescent="0.15">
      <c r="B72" s="248"/>
      <c r="C72" s="244"/>
      <c r="D72" s="244"/>
      <c r="E72" s="244"/>
      <c r="F72" s="244"/>
      <c r="G72" s="1238"/>
      <c r="H72" s="1239"/>
      <c r="I72" s="1239"/>
      <c r="J72" s="1240"/>
      <c r="K72" s="354" t="s">
        <v>521</v>
      </c>
      <c r="L72" s="354" t="s">
        <v>522</v>
      </c>
      <c r="M72" s="354" t="s">
        <v>523</v>
      </c>
      <c r="N72" s="354" t="s">
        <v>524</v>
      </c>
      <c r="O72" s="354" t="s">
        <v>525</v>
      </c>
    </row>
    <row r="73" spans="2:30" x14ac:dyDescent="0.15">
      <c r="B73" s="248"/>
      <c r="C73" s="244"/>
      <c r="D73" s="244"/>
      <c r="E73" s="244"/>
      <c r="F73" s="244"/>
      <c r="G73" s="1241" t="s">
        <v>558</v>
      </c>
      <c r="H73" s="1242"/>
      <c r="I73" s="1247" t="s">
        <v>559</v>
      </c>
      <c r="J73" s="1247"/>
      <c r="K73" s="1228">
        <v>237.7</v>
      </c>
      <c r="L73" s="1228">
        <v>224.2</v>
      </c>
      <c r="M73" s="1215">
        <v>206.6</v>
      </c>
      <c r="N73" s="1215">
        <v>196.9</v>
      </c>
      <c r="O73" s="1215">
        <v>176.9</v>
      </c>
      <c r="S73" s="243">
        <v>9.9</v>
      </c>
    </row>
    <row r="74" spans="2:30" x14ac:dyDescent="0.15">
      <c r="B74" s="248"/>
      <c r="C74" s="244"/>
      <c r="D74" s="244"/>
      <c r="E74" s="244"/>
      <c r="F74" s="244"/>
      <c r="G74" s="1243"/>
      <c r="H74" s="1244"/>
      <c r="I74" s="1248"/>
      <c r="J74" s="1248"/>
      <c r="K74" s="1228"/>
      <c r="L74" s="1228"/>
      <c r="M74" s="1215"/>
      <c r="N74" s="1215"/>
      <c r="O74" s="1215"/>
    </row>
    <row r="75" spans="2:30" x14ac:dyDescent="0.15">
      <c r="B75" s="248"/>
      <c r="C75" s="244"/>
      <c r="D75" s="244"/>
      <c r="E75" s="244"/>
      <c r="F75" s="244"/>
      <c r="G75" s="1243"/>
      <c r="H75" s="1244"/>
      <c r="I75" s="1227" t="s">
        <v>565</v>
      </c>
      <c r="J75" s="1227"/>
      <c r="K75" s="1219">
        <v>21.4</v>
      </c>
      <c r="L75" s="1219">
        <v>21</v>
      </c>
      <c r="M75" s="1219">
        <v>20.3</v>
      </c>
      <c r="N75" s="1219">
        <v>19.5</v>
      </c>
      <c r="O75" s="1219">
        <v>18.2</v>
      </c>
      <c r="U75" s="243">
        <v>81.2</v>
      </c>
      <c r="W75" s="243">
        <v>87.2</v>
      </c>
      <c r="Y75" s="243">
        <v>99.8</v>
      </c>
      <c r="AA75" s="243">
        <v>109.5</v>
      </c>
      <c r="AC75" s="243">
        <v>115.2</v>
      </c>
    </row>
    <row r="76" spans="2:30" x14ac:dyDescent="0.15">
      <c r="B76" s="248"/>
      <c r="C76" s="244"/>
      <c r="D76" s="244"/>
      <c r="E76" s="244"/>
      <c r="F76" s="244"/>
      <c r="G76" s="1245"/>
      <c r="H76" s="1246"/>
      <c r="I76" s="1227"/>
      <c r="J76" s="1227"/>
      <c r="K76" s="1220"/>
      <c r="L76" s="1220"/>
      <c r="M76" s="1220"/>
      <c r="N76" s="1220"/>
      <c r="O76" s="1220"/>
    </row>
    <row r="77" spans="2:30" x14ac:dyDescent="0.15">
      <c r="B77" s="248"/>
      <c r="C77" s="244"/>
      <c r="D77" s="244"/>
      <c r="E77" s="244"/>
      <c r="F77" s="244"/>
      <c r="G77" s="1221" t="s">
        <v>561</v>
      </c>
      <c r="H77" s="1222"/>
      <c r="I77" s="1227" t="s">
        <v>559</v>
      </c>
      <c r="J77" s="1227"/>
      <c r="K77" s="1228">
        <v>53.1</v>
      </c>
      <c r="L77" s="1228">
        <v>42</v>
      </c>
      <c r="M77" s="1215">
        <v>32.6</v>
      </c>
      <c r="N77" s="1215">
        <v>30.5</v>
      </c>
      <c r="O77" s="1215">
        <v>21.2</v>
      </c>
      <c r="R77" s="243">
        <v>12.3</v>
      </c>
      <c r="T77" s="243">
        <v>11.1</v>
      </c>
    </row>
    <row r="78" spans="2:30" x14ac:dyDescent="0.15">
      <c r="B78" s="248"/>
      <c r="C78" s="244"/>
      <c r="D78" s="244"/>
      <c r="E78" s="244"/>
      <c r="F78" s="244"/>
      <c r="G78" s="1223"/>
      <c r="H78" s="1224"/>
      <c r="I78" s="1227"/>
      <c r="J78" s="1227"/>
      <c r="K78" s="1228"/>
      <c r="L78" s="1228"/>
      <c r="M78" s="1215"/>
      <c r="N78" s="1215"/>
      <c r="O78" s="1215"/>
    </row>
    <row r="79" spans="2:30" x14ac:dyDescent="0.15">
      <c r="B79" s="248"/>
      <c r="C79" s="244"/>
      <c r="D79" s="244"/>
      <c r="E79" s="244"/>
      <c r="F79" s="244"/>
      <c r="G79" s="1223"/>
      <c r="H79" s="1224"/>
      <c r="I79" s="1216" t="s">
        <v>565</v>
      </c>
      <c r="J79" s="1217"/>
      <c r="K79" s="1218">
        <v>7.6</v>
      </c>
      <c r="L79" s="1218">
        <v>6.8</v>
      </c>
      <c r="M79" s="1218">
        <v>5.9</v>
      </c>
      <c r="N79" s="1218">
        <v>5.2</v>
      </c>
      <c r="O79" s="1218">
        <v>4.0999999999999996</v>
      </c>
      <c r="V79" s="243">
        <v>53.5</v>
      </c>
      <c r="X79" s="243">
        <v>48.2</v>
      </c>
      <c r="Z79" s="243">
        <v>34.200000000000003</v>
      </c>
      <c r="AB79" s="243">
        <v>30.3</v>
      </c>
      <c r="AD79" s="243">
        <v>28.9</v>
      </c>
    </row>
    <row r="80" spans="2:30" x14ac:dyDescent="0.15">
      <c r="B80" s="248"/>
      <c r="C80" s="244"/>
      <c r="D80" s="244"/>
      <c r="E80" s="244"/>
      <c r="F80" s="244"/>
      <c r="G80" s="1225"/>
      <c r="H80" s="1226"/>
      <c r="I80" s="1217"/>
      <c r="J80" s="1217"/>
      <c r="K80" s="1218"/>
      <c r="L80" s="1218"/>
      <c r="M80" s="1218"/>
      <c r="N80" s="1218"/>
      <c r="O80" s="1218"/>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520</v>
      </c>
      <c r="G2" s="111"/>
      <c r="H2" s="112"/>
    </row>
    <row r="3" spans="1:8" x14ac:dyDescent="0.15">
      <c r="A3" s="108" t="s">
        <v>513</v>
      </c>
      <c r="B3" s="113"/>
      <c r="C3" s="114"/>
      <c r="D3" s="115">
        <v>64461</v>
      </c>
      <c r="E3" s="116"/>
      <c r="F3" s="117">
        <v>38606</v>
      </c>
      <c r="G3" s="118"/>
      <c r="H3" s="119"/>
    </row>
    <row r="4" spans="1:8" x14ac:dyDescent="0.15">
      <c r="A4" s="120"/>
      <c r="B4" s="121"/>
      <c r="C4" s="122"/>
      <c r="D4" s="123">
        <v>34863</v>
      </c>
      <c r="E4" s="124"/>
      <c r="F4" s="125">
        <v>22435</v>
      </c>
      <c r="G4" s="126"/>
      <c r="H4" s="127"/>
    </row>
    <row r="5" spans="1:8" x14ac:dyDescent="0.15">
      <c r="A5" s="108" t="s">
        <v>515</v>
      </c>
      <c r="B5" s="113"/>
      <c r="C5" s="114"/>
      <c r="D5" s="115">
        <v>66770</v>
      </c>
      <c r="E5" s="116"/>
      <c r="F5" s="117">
        <v>39425</v>
      </c>
      <c r="G5" s="118"/>
      <c r="H5" s="119"/>
    </row>
    <row r="6" spans="1:8" x14ac:dyDescent="0.15">
      <c r="A6" s="120"/>
      <c r="B6" s="121"/>
      <c r="C6" s="122"/>
      <c r="D6" s="123">
        <v>30389</v>
      </c>
      <c r="E6" s="124"/>
      <c r="F6" s="125">
        <v>22414</v>
      </c>
      <c r="G6" s="126"/>
      <c r="H6" s="127"/>
    </row>
    <row r="7" spans="1:8" x14ac:dyDescent="0.15">
      <c r="A7" s="108" t="s">
        <v>516</v>
      </c>
      <c r="B7" s="113"/>
      <c r="C7" s="114"/>
      <c r="D7" s="115">
        <v>47721</v>
      </c>
      <c r="E7" s="116"/>
      <c r="F7" s="117">
        <v>43141</v>
      </c>
      <c r="G7" s="118"/>
      <c r="H7" s="119"/>
    </row>
    <row r="8" spans="1:8" x14ac:dyDescent="0.15">
      <c r="A8" s="120"/>
      <c r="B8" s="121"/>
      <c r="C8" s="122"/>
      <c r="D8" s="123">
        <v>26012</v>
      </c>
      <c r="E8" s="124"/>
      <c r="F8" s="125">
        <v>21887</v>
      </c>
      <c r="G8" s="126"/>
      <c r="H8" s="127"/>
    </row>
    <row r="9" spans="1:8" x14ac:dyDescent="0.15">
      <c r="A9" s="108" t="s">
        <v>517</v>
      </c>
      <c r="B9" s="113"/>
      <c r="C9" s="114"/>
      <c r="D9" s="115">
        <v>46293</v>
      </c>
      <c r="E9" s="116"/>
      <c r="F9" s="117">
        <v>45117</v>
      </c>
      <c r="G9" s="118"/>
      <c r="H9" s="119"/>
    </row>
    <row r="10" spans="1:8" x14ac:dyDescent="0.15">
      <c r="A10" s="120"/>
      <c r="B10" s="121"/>
      <c r="C10" s="122"/>
      <c r="D10" s="123">
        <v>24659</v>
      </c>
      <c r="E10" s="124"/>
      <c r="F10" s="125">
        <v>25589</v>
      </c>
      <c r="G10" s="126"/>
      <c r="H10" s="127"/>
    </row>
    <row r="11" spans="1:8" x14ac:dyDescent="0.15">
      <c r="A11" s="108" t="s">
        <v>518</v>
      </c>
      <c r="B11" s="113"/>
      <c r="C11" s="114"/>
      <c r="D11" s="115">
        <v>52155</v>
      </c>
      <c r="E11" s="116"/>
      <c r="F11" s="117">
        <v>43532</v>
      </c>
      <c r="G11" s="118"/>
      <c r="H11" s="119"/>
    </row>
    <row r="12" spans="1:8" x14ac:dyDescent="0.15">
      <c r="A12" s="120"/>
      <c r="B12" s="121"/>
      <c r="C12" s="128"/>
      <c r="D12" s="123">
        <v>29537</v>
      </c>
      <c r="E12" s="124"/>
      <c r="F12" s="125">
        <v>25435</v>
      </c>
      <c r="G12" s="126"/>
      <c r="H12" s="127"/>
    </row>
    <row r="13" spans="1:8" x14ac:dyDescent="0.15">
      <c r="A13" s="108"/>
      <c r="B13" s="113"/>
      <c r="C13" s="129"/>
      <c r="D13" s="130">
        <v>55480</v>
      </c>
      <c r="E13" s="131"/>
      <c r="F13" s="132">
        <v>41964</v>
      </c>
      <c r="G13" s="133"/>
      <c r="H13" s="119"/>
    </row>
    <row r="14" spans="1:8" x14ac:dyDescent="0.15">
      <c r="A14" s="120"/>
      <c r="B14" s="121"/>
      <c r="C14" s="122"/>
      <c r="D14" s="123">
        <v>29092</v>
      </c>
      <c r="E14" s="124"/>
      <c r="F14" s="125">
        <v>23552</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2.2599999999999998</v>
      </c>
      <c r="C19" s="134">
        <f>ROUND(VALUE(SUBSTITUTE(実質収支比率等に係る経年分析!G$48,"▲","-")),2)</f>
        <v>3.34</v>
      </c>
      <c r="D19" s="134">
        <f>ROUND(VALUE(SUBSTITUTE(実質収支比率等に係る経年分析!H$48,"▲","-")),2)</f>
        <v>2.2000000000000002</v>
      </c>
      <c r="E19" s="134">
        <f>ROUND(VALUE(SUBSTITUTE(実質収支比率等に係る経年分析!I$48,"▲","-")),2)</f>
        <v>3.29</v>
      </c>
      <c r="F19" s="134">
        <f>ROUND(VALUE(SUBSTITUTE(実質収支比率等に係る経年分析!J$48,"▲","-")),2)</f>
        <v>2.06</v>
      </c>
    </row>
    <row r="20" spans="1:11" x14ac:dyDescent="0.15">
      <c r="A20" s="134" t="s">
        <v>42</v>
      </c>
      <c r="B20" s="134">
        <f>ROUND(VALUE(SUBSTITUTE(実質収支比率等に係る経年分析!F$47,"▲","-")),2)</f>
        <v>5.92</v>
      </c>
      <c r="C20" s="134">
        <f>ROUND(VALUE(SUBSTITUTE(実質収支比率等に係る経年分析!G$47,"▲","-")),2)</f>
        <v>6.05</v>
      </c>
      <c r="D20" s="134">
        <f>ROUND(VALUE(SUBSTITUTE(実質収支比率等に係る経年分析!H$47,"▲","-")),2)</f>
        <v>8.06</v>
      </c>
      <c r="E20" s="134">
        <f>ROUND(VALUE(SUBSTITUTE(実質収支比率等に係る経年分析!I$47,"▲","-")),2)</f>
        <v>8.17</v>
      </c>
      <c r="F20" s="134">
        <f>ROUND(VALUE(SUBSTITUTE(実質収支比率等に係る経年分析!J$47,"▲","-")),2)</f>
        <v>8.17</v>
      </c>
    </row>
    <row r="21" spans="1:11" x14ac:dyDescent="0.15">
      <c r="A21" s="134" t="s">
        <v>43</v>
      </c>
      <c r="B21" s="134">
        <f>IF(ISNUMBER(VALUE(SUBSTITUTE(実質収支比率等に係る経年分析!F$49,"▲","-"))),ROUND(VALUE(SUBSTITUTE(実質収支比率等に係る経年分析!F$49,"▲","-")),2),NA())</f>
        <v>2.57</v>
      </c>
      <c r="C21" s="134">
        <f>IF(ISNUMBER(VALUE(SUBSTITUTE(実質収支比率等に係る経年分析!G$49,"▲","-"))),ROUND(VALUE(SUBSTITUTE(実質収支比率等に係る経年分析!G$49,"▲","-")),2),NA())</f>
        <v>3.1</v>
      </c>
      <c r="D21" s="134">
        <f>IF(ISNUMBER(VALUE(SUBSTITUTE(実質収支比率等に係る経年分析!H$49,"▲","-"))),ROUND(VALUE(SUBSTITUTE(実質収支比率等に係る経年分析!H$49,"▲","-")),2),NA())</f>
        <v>1.99</v>
      </c>
      <c r="E21" s="134">
        <f>IF(ISNUMBER(VALUE(SUBSTITUTE(実質収支比率等に係る経年分析!I$49,"▲","-"))),ROUND(VALUE(SUBSTITUTE(実質収支比率等に係る経年分析!I$49,"▲","-")),2),NA())</f>
        <v>2.7</v>
      </c>
      <c r="F21" s="134">
        <f>IF(ISNUMBER(VALUE(SUBSTITUTE(実質収支比率等に係る経年分析!J$49,"▲","-"))),ROUND(VALUE(SUBSTITUTE(実質収支比率等に係る経年分析!J$49,"▲","-")),2),NA())</f>
        <v>0.47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簡易水道事業</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0.03</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診療所事業</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0.02</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0.04</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後期高齢者医療事業</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0.08</v>
      </c>
    </row>
    <row r="32" spans="1:11" x14ac:dyDescent="0.15">
      <c r="A32" s="135" t="str">
        <f>IF(連結実質赤字比率に係る赤字・黒字の構成分析!C$38="",NA(),連結実質赤字比率に係る赤字・黒字の構成分析!C$38)</f>
        <v>介護保険事業</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0.01</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0.03</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x14ac:dyDescent="0.15">
      <c r="A33" s="135" t="str">
        <f>IF(連結実質赤字比率に係る赤字・黒字の構成分析!C$37="",NA(),連結実質赤字比率に係る赤字・黒字の構成分析!C$37)</f>
        <v>国民健康保険事業</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2.29</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0.94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0.93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0.78</v>
      </c>
    </row>
    <row r="34" spans="1:16" x14ac:dyDescent="0.15">
      <c r="A34" s="135" t="str">
        <f>IF(連結実質赤字比率に係る赤字・黒字の構成分析!C$36="",NA(),連結実質赤字比率に係る赤字・黒字の構成分析!C$36)</f>
        <v>病院事業</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1.88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1.65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1.69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1.6</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2.2200000000000002</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2.17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3.24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2.04</v>
      </c>
    </row>
    <row r="36" spans="1:16" x14ac:dyDescent="0.15">
      <c r="A36" s="135" t="str">
        <f>IF(連結実質赤字比率に係る赤字・黒字の構成分析!C$34="",NA(),連結実質赤字比率に係る赤字・黒字の構成分析!C$34)</f>
        <v>水道事業</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2.33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2.11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3.32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3.1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4.2699999999999996</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11477</v>
      </c>
      <c r="E42" s="136"/>
      <c r="F42" s="136"/>
      <c r="G42" s="136">
        <f>'実質公債費比率（分子）の構造'!L$52</f>
        <v>11421</v>
      </c>
      <c r="H42" s="136"/>
      <c r="I42" s="136"/>
      <c r="J42" s="136">
        <f>'実質公債費比率（分子）の構造'!M$52</f>
        <v>11706</v>
      </c>
      <c r="K42" s="136"/>
      <c r="L42" s="136"/>
      <c r="M42" s="136">
        <f>'実質公債費比率（分子）の構造'!N$52</f>
        <v>11962</v>
      </c>
      <c r="N42" s="136"/>
      <c r="O42" s="136"/>
      <c r="P42" s="136">
        <f>'実質公債費比率（分子）の構造'!O$52</f>
        <v>11704</v>
      </c>
    </row>
    <row r="43" spans="1:16" x14ac:dyDescent="0.15">
      <c r="A43" s="136" t="s">
        <v>51</v>
      </c>
      <c r="B43" s="136">
        <f>'実質公債費比率（分子）の構造'!K$51</f>
        <v>0</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x14ac:dyDescent="0.15">
      <c r="A44" s="136" t="s">
        <v>52</v>
      </c>
      <c r="B44" s="136">
        <f>'実質公債費比率（分子）の構造'!K$50</f>
        <v>327</v>
      </c>
      <c r="C44" s="136"/>
      <c r="D44" s="136"/>
      <c r="E44" s="136">
        <f>'実質公債費比率（分子）の構造'!L$50</f>
        <v>619</v>
      </c>
      <c r="F44" s="136"/>
      <c r="G44" s="136"/>
      <c r="H44" s="136">
        <f>'実質公債費比率（分子）の構造'!M$50</f>
        <v>533</v>
      </c>
      <c r="I44" s="136"/>
      <c r="J44" s="136"/>
      <c r="K44" s="136">
        <f>'実質公債費比率（分子）の構造'!N$50</f>
        <v>517</v>
      </c>
      <c r="L44" s="136"/>
      <c r="M44" s="136"/>
      <c r="N44" s="136">
        <f>'実質公債費比率（分子）の構造'!O$50</f>
        <v>471</v>
      </c>
      <c r="O44" s="136"/>
      <c r="P44" s="136"/>
    </row>
    <row r="45" spans="1:16" x14ac:dyDescent="0.15">
      <c r="A45" s="136" t="s">
        <v>53</v>
      </c>
      <c r="B45" s="136">
        <f>'実質公債費比率（分子）の構造'!K$49</f>
        <v>19</v>
      </c>
      <c r="C45" s="136"/>
      <c r="D45" s="136"/>
      <c r="E45" s="136">
        <f>'実質公債費比率（分子）の構造'!L$49</f>
        <v>21</v>
      </c>
      <c r="F45" s="136"/>
      <c r="G45" s="136"/>
      <c r="H45" s="136">
        <f>'実質公債費比率（分子）の構造'!M$49</f>
        <v>22</v>
      </c>
      <c r="I45" s="136"/>
      <c r="J45" s="136"/>
      <c r="K45" s="136">
        <f>'実質公債費比率（分子）の構造'!N$49</f>
        <v>24</v>
      </c>
      <c r="L45" s="136"/>
      <c r="M45" s="136"/>
      <c r="N45" s="136">
        <f>'実質公債費比率（分子）の構造'!O$49</f>
        <v>22</v>
      </c>
      <c r="O45" s="136"/>
      <c r="P45" s="136"/>
    </row>
    <row r="46" spans="1:16" x14ac:dyDescent="0.15">
      <c r="A46" s="136" t="s">
        <v>54</v>
      </c>
      <c r="B46" s="136">
        <f>'実質公債費比率（分子）の構造'!K$48</f>
        <v>3982</v>
      </c>
      <c r="C46" s="136"/>
      <c r="D46" s="136"/>
      <c r="E46" s="136">
        <f>'実質公債費比率（分子）の構造'!L$48</f>
        <v>3506</v>
      </c>
      <c r="F46" s="136"/>
      <c r="G46" s="136"/>
      <c r="H46" s="136">
        <f>'実質公債費比率（分子）の構造'!M$48</f>
        <v>3528</v>
      </c>
      <c r="I46" s="136"/>
      <c r="J46" s="136"/>
      <c r="K46" s="136">
        <f>'実質公債費比率（分子）の構造'!N$48</f>
        <v>3574</v>
      </c>
      <c r="L46" s="136"/>
      <c r="M46" s="136"/>
      <c r="N46" s="136">
        <f>'実質公債費比率（分子）の構造'!O$48</f>
        <v>3540</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14763</v>
      </c>
      <c r="C49" s="136"/>
      <c r="D49" s="136"/>
      <c r="E49" s="136">
        <f>'実質公債費比率（分子）の構造'!L$45</f>
        <v>14806</v>
      </c>
      <c r="F49" s="136"/>
      <c r="G49" s="136"/>
      <c r="H49" s="136">
        <f>'実質公債費比率（分子）の構造'!M$45</f>
        <v>14761</v>
      </c>
      <c r="I49" s="136"/>
      <c r="J49" s="136"/>
      <c r="K49" s="136">
        <f>'実質公債費比率（分子）の構造'!N$45</f>
        <v>14455</v>
      </c>
      <c r="L49" s="136"/>
      <c r="M49" s="136"/>
      <c r="N49" s="136">
        <f>'実質公債費比率（分子）の構造'!O$45</f>
        <v>13742</v>
      </c>
      <c r="O49" s="136"/>
      <c r="P49" s="136"/>
    </row>
    <row r="50" spans="1:16" x14ac:dyDescent="0.15">
      <c r="A50" s="136" t="s">
        <v>58</v>
      </c>
      <c r="B50" s="136" t="e">
        <f>NA()</f>
        <v>#N/A</v>
      </c>
      <c r="C50" s="136">
        <f>IF(ISNUMBER('実質公債費比率（分子）の構造'!K$53),'実質公債費比率（分子）の構造'!K$53,NA())</f>
        <v>7614</v>
      </c>
      <c r="D50" s="136" t="e">
        <f>NA()</f>
        <v>#N/A</v>
      </c>
      <c r="E50" s="136" t="e">
        <f>NA()</f>
        <v>#N/A</v>
      </c>
      <c r="F50" s="136">
        <f>IF(ISNUMBER('実質公債費比率（分子）の構造'!L$53),'実質公債費比率（分子）の構造'!L$53,NA())</f>
        <v>7531</v>
      </c>
      <c r="G50" s="136" t="e">
        <f>NA()</f>
        <v>#N/A</v>
      </c>
      <c r="H50" s="136" t="e">
        <f>NA()</f>
        <v>#N/A</v>
      </c>
      <c r="I50" s="136">
        <f>IF(ISNUMBER('実質公債費比率（分子）の構造'!M$53),'実質公債費比率（分子）の構造'!M$53,NA())</f>
        <v>7138</v>
      </c>
      <c r="J50" s="136" t="e">
        <f>NA()</f>
        <v>#N/A</v>
      </c>
      <c r="K50" s="136" t="e">
        <f>NA()</f>
        <v>#N/A</v>
      </c>
      <c r="L50" s="136">
        <f>IF(ISNUMBER('実質公債費比率（分子）の構造'!N$53),'実質公債費比率（分子）の構造'!N$53,NA())</f>
        <v>6608</v>
      </c>
      <c r="M50" s="136" t="e">
        <f>NA()</f>
        <v>#N/A</v>
      </c>
      <c r="N50" s="136" t="e">
        <f>NA()</f>
        <v>#N/A</v>
      </c>
      <c r="O50" s="136">
        <f>IF(ISNUMBER('実質公債費比率（分子）の構造'!O$53),'実質公債費比率（分子）の構造'!O$53,NA())</f>
        <v>6071</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123389</v>
      </c>
      <c r="E56" s="135"/>
      <c r="F56" s="135"/>
      <c r="G56" s="135">
        <f>'将来負担比率（分子）の構造'!J$51</f>
        <v>125110</v>
      </c>
      <c r="H56" s="135"/>
      <c r="I56" s="135"/>
      <c r="J56" s="135">
        <f>'将来負担比率（分子）の構造'!K$51</f>
        <v>121742</v>
      </c>
      <c r="K56" s="135"/>
      <c r="L56" s="135"/>
      <c r="M56" s="135">
        <f>'将来負担比率（分子）の構造'!L$51</f>
        <v>117631</v>
      </c>
      <c r="N56" s="135"/>
      <c r="O56" s="135"/>
      <c r="P56" s="135">
        <f>'将来負担比率（分子）の構造'!M$51</f>
        <v>114013</v>
      </c>
    </row>
    <row r="57" spans="1:16" x14ac:dyDescent="0.15">
      <c r="A57" s="135" t="s">
        <v>34</v>
      </c>
      <c r="B57" s="135"/>
      <c r="C57" s="135"/>
      <c r="D57" s="135">
        <f>'将来負担比率（分子）の構造'!I$50</f>
        <v>5777</v>
      </c>
      <c r="E57" s="135"/>
      <c r="F57" s="135"/>
      <c r="G57" s="135">
        <f>'将来負担比率（分子）の構造'!J$50</f>
        <v>6476</v>
      </c>
      <c r="H57" s="135"/>
      <c r="I57" s="135"/>
      <c r="J57" s="135">
        <f>'将来負担比率（分子）の構造'!K$50</f>
        <v>5599</v>
      </c>
      <c r="K57" s="135"/>
      <c r="L57" s="135"/>
      <c r="M57" s="135">
        <f>'将来負担比率（分子）の構造'!L$50</f>
        <v>4839</v>
      </c>
      <c r="N57" s="135"/>
      <c r="O57" s="135"/>
      <c r="P57" s="135">
        <f>'将来負担比率（分子）の構造'!M$50</f>
        <v>4387</v>
      </c>
    </row>
    <row r="58" spans="1:16" x14ac:dyDescent="0.15">
      <c r="A58" s="135" t="s">
        <v>33</v>
      </c>
      <c r="B58" s="135"/>
      <c r="C58" s="135"/>
      <c r="D58" s="135">
        <f>'将来負担比率（分子）の構造'!I$49</f>
        <v>6859</v>
      </c>
      <c r="E58" s="135"/>
      <c r="F58" s="135"/>
      <c r="G58" s="135">
        <f>'将来負担比率（分子）の構造'!J$49</f>
        <v>5977</v>
      </c>
      <c r="H58" s="135"/>
      <c r="I58" s="135"/>
      <c r="J58" s="135">
        <f>'将来負担比率（分子）の構造'!K$49</f>
        <v>6712</v>
      </c>
      <c r="K58" s="135"/>
      <c r="L58" s="135"/>
      <c r="M58" s="135">
        <f>'将来負担比率（分子）の構造'!L$49</f>
        <v>7220</v>
      </c>
      <c r="N58" s="135"/>
      <c r="O58" s="135"/>
      <c r="P58" s="135">
        <f>'将来負担比率（分子）の構造'!M$49</f>
        <v>8387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24</v>
      </c>
      <c r="C61" s="135"/>
      <c r="D61" s="135"/>
      <c r="E61" s="135">
        <f>'将来負担比率（分子）の構造'!J$46</f>
        <v>21</v>
      </c>
      <c r="F61" s="135"/>
      <c r="G61" s="135"/>
      <c r="H61" s="135">
        <f>'将来負担比率（分子）の構造'!K$46</f>
        <v>18</v>
      </c>
      <c r="I61" s="135"/>
      <c r="J61" s="135"/>
      <c r="K61" s="135">
        <f>'将来負担比率（分子）の構造'!L$46</f>
        <v>15</v>
      </c>
      <c r="L61" s="135"/>
      <c r="M61" s="135"/>
      <c r="N61" s="135">
        <f>'将来負担比率（分子）の構造'!M$46</f>
        <v>13</v>
      </c>
      <c r="O61" s="135"/>
      <c r="P61" s="135"/>
    </row>
    <row r="62" spans="1:16" x14ac:dyDescent="0.15">
      <c r="A62" s="135" t="s">
        <v>28</v>
      </c>
      <c r="B62" s="135">
        <f>'将来負担比率（分子）の構造'!I$45</f>
        <v>10147</v>
      </c>
      <c r="C62" s="135"/>
      <c r="D62" s="135"/>
      <c r="E62" s="135">
        <f>'将来負担比率（分子）の構造'!J$45</f>
        <v>9911</v>
      </c>
      <c r="F62" s="135"/>
      <c r="G62" s="135"/>
      <c r="H62" s="135">
        <f>'将来負担比率（分子）の構造'!K$45</f>
        <v>9499</v>
      </c>
      <c r="I62" s="135"/>
      <c r="J62" s="135"/>
      <c r="K62" s="135">
        <f>'将来負担比率（分子）の構造'!L$45</f>
        <v>9424</v>
      </c>
      <c r="L62" s="135"/>
      <c r="M62" s="135"/>
      <c r="N62" s="135">
        <f>'将来負担比率（分子）の構造'!M$45</f>
        <v>8547</v>
      </c>
      <c r="O62" s="135"/>
      <c r="P62" s="135"/>
    </row>
    <row r="63" spans="1:16" x14ac:dyDescent="0.15">
      <c r="A63" s="135" t="s">
        <v>27</v>
      </c>
      <c r="B63" s="135">
        <f>'将来負担比率（分子）の構造'!I$44</f>
        <v>68</v>
      </c>
      <c r="C63" s="135"/>
      <c r="D63" s="135"/>
      <c r="E63" s="135">
        <f>'将来負担比率（分子）の構造'!J$44</f>
        <v>136</v>
      </c>
      <c r="F63" s="135"/>
      <c r="G63" s="135"/>
      <c r="H63" s="135">
        <f>'将来負担比率（分子）の構造'!K$44</f>
        <v>297</v>
      </c>
      <c r="I63" s="135"/>
      <c r="J63" s="135"/>
      <c r="K63" s="135">
        <f>'将来負担比率（分子）の構造'!L$44</f>
        <v>340</v>
      </c>
      <c r="L63" s="135"/>
      <c r="M63" s="135"/>
      <c r="N63" s="135">
        <f>'将来負担比率（分子）の構造'!M$44</f>
        <v>352</v>
      </c>
      <c r="O63" s="135"/>
      <c r="P63" s="135"/>
    </row>
    <row r="64" spans="1:16" x14ac:dyDescent="0.15">
      <c r="A64" s="135" t="s">
        <v>26</v>
      </c>
      <c r="B64" s="135">
        <f>'将来負担比率（分子）の構造'!I$43</f>
        <v>72639</v>
      </c>
      <c r="C64" s="135"/>
      <c r="D64" s="135"/>
      <c r="E64" s="135">
        <f>'将来負担比率（分子）の構造'!J$43</f>
        <v>72682</v>
      </c>
      <c r="F64" s="135"/>
      <c r="G64" s="135"/>
      <c r="H64" s="135">
        <f>'将来負担比率（分子）の構造'!K$43</f>
        <v>71241</v>
      </c>
      <c r="I64" s="135"/>
      <c r="J64" s="135"/>
      <c r="K64" s="135">
        <f>'将来負担比率（分子）の構造'!L$43</f>
        <v>69967</v>
      </c>
      <c r="L64" s="135"/>
      <c r="M64" s="135"/>
      <c r="N64" s="135">
        <f>'将来負担比率（分子）の構造'!M$43</f>
        <v>68271</v>
      </c>
      <c r="O64" s="135"/>
      <c r="P64" s="135"/>
    </row>
    <row r="65" spans="1:16" x14ac:dyDescent="0.15">
      <c r="A65" s="135" t="s">
        <v>25</v>
      </c>
      <c r="B65" s="135">
        <f>'将来負担比率（分子）の構造'!I$42</f>
        <v>3597</v>
      </c>
      <c r="C65" s="135"/>
      <c r="D65" s="135"/>
      <c r="E65" s="135">
        <f>'将来負担比率（分子）の構造'!J$42</f>
        <v>3067</v>
      </c>
      <c r="F65" s="135"/>
      <c r="G65" s="135"/>
      <c r="H65" s="135">
        <f>'将来負担比率（分子）の構造'!K$42</f>
        <v>2604</v>
      </c>
      <c r="I65" s="135"/>
      <c r="J65" s="135"/>
      <c r="K65" s="135">
        <f>'将来負担比率（分子）の構造'!L$42</f>
        <v>1721</v>
      </c>
      <c r="L65" s="135"/>
      <c r="M65" s="135"/>
      <c r="N65" s="135">
        <f>'将来負担比率（分子）の構造'!M$42</f>
        <v>1274</v>
      </c>
      <c r="O65" s="135"/>
      <c r="P65" s="135"/>
    </row>
    <row r="66" spans="1:16" x14ac:dyDescent="0.15">
      <c r="A66" s="135" t="s">
        <v>24</v>
      </c>
      <c r="B66" s="135">
        <f>'将来負担比率（分子）の構造'!I$41</f>
        <v>137003</v>
      </c>
      <c r="C66" s="135"/>
      <c r="D66" s="135"/>
      <c r="E66" s="135">
        <f>'将来負担比率（分子）の構造'!J$41</f>
        <v>133107</v>
      </c>
      <c r="F66" s="135"/>
      <c r="G66" s="135"/>
      <c r="H66" s="135">
        <f>'将来負担比率（分子）の構造'!K$41</f>
        <v>126036</v>
      </c>
      <c r="I66" s="135"/>
      <c r="J66" s="135"/>
      <c r="K66" s="135">
        <f>'将来負担比率（分子）の構造'!L$41</f>
        <v>118879</v>
      </c>
      <c r="L66" s="135"/>
      <c r="M66" s="135"/>
      <c r="N66" s="135">
        <f>'将来負担比率（分子）の構造'!M$41</f>
        <v>112640</v>
      </c>
      <c r="O66" s="135"/>
      <c r="P66" s="135"/>
    </row>
    <row r="67" spans="1:16" x14ac:dyDescent="0.15">
      <c r="A67" s="135" t="s">
        <v>62</v>
      </c>
      <c r="B67" s="135" t="e">
        <f>NA()</f>
        <v>#N/A</v>
      </c>
      <c r="C67" s="135">
        <f>IF(ISNUMBER('将来負担比率（分子）の構造'!I$52), IF('将来負担比率（分子）の構造'!I$52 &lt; 0, 0, '将来負担比率（分子）の構造'!I$52), NA())</f>
        <v>87452</v>
      </c>
      <c r="D67" s="135" t="e">
        <f>NA()</f>
        <v>#N/A</v>
      </c>
      <c r="E67" s="135" t="e">
        <f>NA()</f>
        <v>#N/A</v>
      </c>
      <c r="F67" s="135">
        <f>IF(ISNUMBER('将来負担比率（分子）の構造'!J$52), IF('将来負担比率（分子）の構造'!J$52 &lt; 0, 0, '将来負担比率（分子）の構造'!J$52), NA())</f>
        <v>81362</v>
      </c>
      <c r="G67" s="135" t="e">
        <f>NA()</f>
        <v>#N/A</v>
      </c>
      <c r="H67" s="135" t="e">
        <f>NA()</f>
        <v>#N/A</v>
      </c>
      <c r="I67" s="135">
        <f>IF(ISNUMBER('将来負担比率（分子）の構造'!K$52), IF('将来負担比率（分子）の構造'!K$52 &lt; 0, 0, '将来負担比率（分子）の構造'!K$52), NA())</f>
        <v>75642</v>
      </c>
      <c r="J67" s="135" t="e">
        <f>NA()</f>
        <v>#N/A</v>
      </c>
      <c r="K67" s="135" t="e">
        <f>NA()</f>
        <v>#N/A</v>
      </c>
      <c r="L67" s="135">
        <f>IF(ISNUMBER('将来負担比率（分子）の構造'!L$52), IF('将来負担比率（分子）の構造'!L$52 &lt; 0, 0, '将来負担比率（分子）の構造'!L$52), NA())</f>
        <v>70657</v>
      </c>
      <c r="M67" s="135" t="e">
        <f>NA()</f>
        <v>#N/A</v>
      </c>
      <c r="N67" s="135" t="e">
        <f>NA()</f>
        <v>#N/A</v>
      </c>
      <c r="O67" s="135">
        <f>IF(ISNUMBER('将来負担比率（分子）の構造'!M$52), IF('将来負担比率（分子）の構造'!M$52 &lt; 0, 0, '将来負担比率（分子）の構造'!M$52), NA())</f>
        <v>64310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3" t="s">
        <v>204</v>
      </c>
      <c r="C5" s="704"/>
      <c r="D5" s="704"/>
      <c r="E5" s="704"/>
      <c r="F5" s="704"/>
      <c r="G5" s="704"/>
      <c r="H5" s="704"/>
      <c r="I5" s="704"/>
      <c r="J5" s="704"/>
      <c r="K5" s="704"/>
      <c r="L5" s="704"/>
      <c r="M5" s="704"/>
      <c r="N5" s="704"/>
      <c r="O5" s="704"/>
      <c r="P5" s="704"/>
      <c r="Q5" s="705"/>
      <c r="R5" s="668">
        <v>21022021</v>
      </c>
      <c r="S5" s="669"/>
      <c r="T5" s="669"/>
      <c r="U5" s="669"/>
      <c r="V5" s="669"/>
      <c r="W5" s="669"/>
      <c r="X5" s="669"/>
      <c r="Y5" s="716"/>
      <c r="Z5" s="729">
        <v>26</v>
      </c>
      <c r="AA5" s="729"/>
      <c r="AB5" s="729"/>
      <c r="AC5" s="729"/>
      <c r="AD5" s="730">
        <v>20884035</v>
      </c>
      <c r="AE5" s="730"/>
      <c r="AF5" s="730"/>
      <c r="AG5" s="730"/>
      <c r="AH5" s="730"/>
      <c r="AI5" s="730"/>
      <c r="AJ5" s="730"/>
      <c r="AK5" s="730"/>
      <c r="AL5" s="717">
        <v>45</v>
      </c>
      <c r="AM5" s="686"/>
      <c r="AN5" s="686"/>
      <c r="AO5" s="718"/>
      <c r="AP5" s="703" t="s">
        <v>205</v>
      </c>
      <c r="AQ5" s="704"/>
      <c r="AR5" s="704"/>
      <c r="AS5" s="704"/>
      <c r="AT5" s="704"/>
      <c r="AU5" s="704"/>
      <c r="AV5" s="704"/>
      <c r="AW5" s="704"/>
      <c r="AX5" s="704"/>
      <c r="AY5" s="704"/>
      <c r="AZ5" s="704"/>
      <c r="BA5" s="704"/>
      <c r="BB5" s="704"/>
      <c r="BC5" s="704"/>
      <c r="BD5" s="704"/>
      <c r="BE5" s="704"/>
      <c r="BF5" s="705"/>
      <c r="BG5" s="618">
        <v>20873316</v>
      </c>
      <c r="BH5" s="619"/>
      <c r="BI5" s="619"/>
      <c r="BJ5" s="619"/>
      <c r="BK5" s="619"/>
      <c r="BL5" s="619"/>
      <c r="BM5" s="619"/>
      <c r="BN5" s="620"/>
      <c r="BO5" s="671">
        <v>99.3</v>
      </c>
      <c r="BP5" s="671"/>
      <c r="BQ5" s="671"/>
      <c r="BR5" s="671"/>
      <c r="BS5" s="672">
        <v>1112857</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206</v>
      </c>
      <c r="CS5" s="724"/>
      <c r="CT5" s="724"/>
      <c r="CU5" s="724"/>
      <c r="CV5" s="724"/>
      <c r="CW5" s="724"/>
      <c r="CX5" s="724"/>
      <c r="CY5" s="725"/>
      <c r="CZ5" s="723" t="s">
        <v>198</v>
      </c>
      <c r="DA5" s="724"/>
      <c r="DB5" s="724"/>
      <c r="DC5" s="725"/>
      <c r="DD5" s="723" t="s">
        <v>207</v>
      </c>
      <c r="DE5" s="724"/>
      <c r="DF5" s="724"/>
      <c r="DG5" s="724"/>
      <c r="DH5" s="724"/>
      <c r="DI5" s="724"/>
      <c r="DJ5" s="724"/>
      <c r="DK5" s="724"/>
      <c r="DL5" s="724"/>
      <c r="DM5" s="724"/>
      <c r="DN5" s="724"/>
      <c r="DO5" s="724"/>
      <c r="DP5" s="725"/>
      <c r="DQ5" s="723" t="s">
        <v>208</v>
      </c>
      <c r="DR5" s="724"/>
      <c r="DS5" s="724"/>
      <c r="DT5" s="724"/>
      <c r="DU5" s="724"/>
      <c r="DV5" s="724"/>
      <c r="DW5" s="724"/>
      <c r="DX5" s="724"/>
      <c r="DY5" s="724"/>
      <c r="DZ5" s="724"/>
      <c r="EA5" s="724"/>
      <c r="EB5" s="724"/>
      <c r="EC5" s="725"/>
    </row>
    <row r="6" spans="2:143" ht="11.25" customHeight="1" x14ac:dyDescent="0.15">
      <c r="B6" s="615" t="s">
        <v>209</v>
      </c>
      <c r="C6" s="616"/>
      <c r="D6" s="616"/>
      <c r="E6" s="616"/>
      <c r="F6" s="616"/>
      <c r="G6" s="616"/>
      <c r="H6" s="616"/>
      <c r="I6" s="616"/>
      <c r="J6" s="616"/>
      <c r="K6" s="616"/>
      <c r="L6" s="616"/>
      <c r="M6" s="616"/>
      <c r="N6" s="616"/>
      <c r="O6" s="616"/>
      <c r="P6" s="616"/>
      <c r="Q6" s="617"/>
      <c r="R6" s="618">
        <v>1131917</v>
      </c>
      <c r="S6" s="619"/>
      <c r="T6" s="619"/>
      <c r="U6" s="619"/>
      <c r="V6" s="619"/>
      <c r="W6" s="619"/>
      <c r="X6" s="619"/>
      <c r="Y6" s="620"/>
      <c r="Z6" s="671">
        <v>1.4</v>
      </c>
      <c r="AA6" s="671"/>
      <c r="AB6" s="671"/>
      <c r="AC6" s="671"/>
      <c r="AD6" s="672">
        <v>1131917</v>
      </c>
      <c r="AE6" s="672"/>
      <c r="AF6" s="672"/>
      <c r="AG6" s="672"/>
      <c r="AH6" s="672"/>
      <c r="AI6" s="672"/>
      <c r="AJ6" s="672"/>
      <c r="AK6" s="672"/>
      <c r="AL6" s="641">
        <v>2.4</v>
      </c>
      <c r="AM6" s="673"/>
      <c r="AN6" s="673"/>
      <c r="AO6" s="674"/>
      <c r="AP6" s="615" t="s">
        <v>210</v>
      </c>
      <c r="AQ6" s="616"/>
      <c r="AR6" s="616"/>
      <c r="AS6" s="616"/>
      <c r="AT6" s="616"/>
      <c r="AU6" s="616"/>
      <c r="AV6" s="616"/>
      <c r="AW6" s="616"/>
      <c r="AX6" s="616"/>
      <c r="AY6" s="616"/>
      <c r="AZ6" s="616"/>
      <c r="BA6" s="616"/>
      <c r="BB6" s="616"/>
      <c r="BC6" s="616"/>
      <c r="BD6" s="616"/>
      <c r="BE6" s="616"/>
      <c r="BF6" s="617"/>
      <c r="BG6" s="618">
        <v>20873316</v>
      </c>
      <c r="BH6" s="619"/>
      <c r="BI6" s="619"/>
      <c r="BJ6" s="619"/>
      <c r="BK6" s="619"/>
      <c r="BL6" s="619"/>
      <c r="BM6" s="619"/>
      <c r="BN6" s="620"/>
      <c r="BO6" s="671">
        <v>99.3</v>
      </c>
      <c r="BP6" s="671"/>
      <c r="BQ6" s="671"/>
      <c r="BR6" s="671"/>
      <c r="BS6" s="672">
        <v>1112857</v>
      </c>
      <c r="BT6" s="672"/>
      <c r="BU6" s="672"/>
      <c r="BV6" s="672"/>
      <c r="BW6" s="672"/>
      <c r="BX6" s="672"/>
      <c r="BY6" s="672"/>
      <c r="BZ6" s="672"/>
      <c r="CA6" s="672"/>
      <c r="CB6" s="708"/>
      <c r="CD6" s="675" t="s">
        <v>211</v>
      </c>
      <c r="CE6" s="676"/>
      <c r="CF6" s="676"/>
      <c r="CG6" s="676"/>
      <c r="CH6" s="676"/>
      <c r="CI6" s="676"/>
      <c r="CJ6" s="676"/>
      <c r="CK6" s="676"/>
      <c r="CL6" s="676"/>
      <c r="CM6" s="676"/>
      <c r="CN6" s="676"/>
      <c r="CO6" s="676"/>
      <c r="CP6" s="676"/>
      <c r="CQ6" s="677"/>
      <c r="CR6" s="618">
        <v>406131</v>
      </c>
      <c r="CS6" s="619"/>
      <c r="CT6" s="619"/>
      <c r="CU6" s="619"/>
      <c r="CV6" s="619"/>
      <c r="CW6" s="619"/>
      <c r="CX6" s="619"/>
      <c r="CY6" s="620"/>
      <c r="CZ6" s="671">
        <v>0.5</v>
      </c>
      <c r="DA6" s="671"/>
      <c r="DB6" s="671"/>
      <c r="DC6" s="671"/>
      <c r="DD6" s="624" t="s">
        <v>212</v>
      </c>
      <c r="DE6" s="619"/>
      <c r="DF6" s="619"/>
      <c r="DG6" s="619"/>
      <c r="DH6" s="619"/>
      <c r="DI6" s="619"/>
      <c r="DJ6" s="619"/>
      <c r="DK6" s="619"/>
      <c r="DL6" s="619"/>
      <c r="DM6" s="619"/>
      <c r="DN6" s="619"/>
      <c r="DO6" s="619"/>
      <c r="DP6" s="620"/>
      <c r="DQ6" s="624">
        <v>406131</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50719</v>
      </c>
      <c r="S7" s="619"/>
      <c r="T7" s="619"/>
      <c r="U7" s="619"/>
      <c r="V7" s="619"/>
      <c r="W7" s="619"/>
      <c r="X7" s="619"/>
      <c r="Y7" s="620"/>
      <c r="Z7" s="671">
        <v>0.1</v>
      </c>
      <c r="AA7" s="671"/>
      <c r="AB7" s="671"/>
      <c r="AC7" s="671"/>
      <c r="AD7" s="672">
        <v>50719</v>
      </c>
      <c r="AE7" s="672"/>
      <c r="AF7" s="672"/>
      <c r="AG7" s="672"/>
      <c r="AH7" s="672"/>
      <c r="AI7" s="672"/>
      <c r="AJ7" s="672"/>
      <c r="AK7" s="672"/>
      <c r="AL7" s="641">
        <v>0.1</v>
      </c>
      <c r="AM7" s="673"/>
      <c r="AN7" s="673"/>
      <c r="AO7" s="674"/>
      <c r="AP7" s="615" t="s">
        <v>214</v>
      </c>
      <c r="AQ7" s="616"/>
      <c r="AR7" s="616"/>
      <c r="AS7" s="616"/>
      <c r="AT7" s="616"/>
      <c r="AU7" s="616"/>
      <c r="AV7" s="616"/>
      <c r="AW7" s="616"/>
      <c r="AX7" s="616"/>
      <c r="AY7" s="616"/>
      <c r="AZ7" s="616"/>
      <c r="BA7" s="616"/>
      <c r="BB7" s="616"/>
      <c r="BC7" s="616"/>
      <c r="BD7" s="616"/>
      <c r="BE7" s="616"/>
      <c r="BF7" s="617"/>
      <c r="BG7" s="618">
        <v>9564776</v>
      </c>
      <c r="BH7" s="619"/>
      <c r="BI7" s="619"/>
      <c r="BJ7" s="619"/>
      <c r="BK7" s="619"/>
      <c r="BL7" s="619"/>
      <c r="BM7" s="619"/>
      <c r="BN7" s="620"/>
      <c r="BO7" s="671">
        <v>45.5</v>
      </c>
      <c r="BP7" s="671"/>
      <c r="BQ7" s="671"/>
      <c r="BR7" s="671"/>
      <c r="BS7" s="672">
        <v>383259</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7864340</v>
      </c>
      <c r="CS7" s="619"/>
      <c r="CT7" s="619"/>
      <c r="CU7" s="619"/>
      <c r="CV7" s="619"/>
      <c r="CW7" s="619"/>
      <c r="CX7" s="619"/>
      <c r="CY7" s="620"/>
      <c r="CZ7" s="671">
        <v>9.9</v>
      </c>
      <c r="DA7" s="671"/>
      <c r="DB7" s="671"/>
      <c r="DC7" s="671"/>
      <c r="DD7" s="624">
        <v>538131</v>
      </c>
      <c r="DE7" s="619"/>
      <c r="DF7" s="619"/>
      <c r="DG7" s="619"/>
      <c r="DH7" s="619"/>
      <c r="DI7" s="619"/>
      <c r="DJ7" s="619"/>
      <c r="DK7" s="619"/>
      <c r="DL7" s="619"/>
      <c r="DM7" s="619"/>
      <c r="DN7" s="619"/>
      <c r="DO7" s="619"/>
      <c r="DP7" s="620"/>
      <c r="DQ7" s="624">
        <v>6377958</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78615</v>
      </c>
      <c r="S8" s="619"/>
      <c r="T8" s="619"/>
      <c r="U8" s="619"/>
      <c r="V8" s="619"/>
      <c r="W8" s="619"/>
      <c r="X8" s="619"/>
      <c r="Y8" s="620"/>
      <c r="Z8" s="671">
        <v>0.1</v>
      </c>
      <c r="AA8" s="671"/>
      <c r="AB8" s="671"/>
      <c r="AC8" s="671"/>
      <c r="AD8" s="672">
        <v>78615</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300406</v>
      </c>
      <c r="BH8" s="619"/>
      <c r="BI8" s="619"/>
      <c r="BJ8" s="619"/>
      <c r="BK8" s="619"/>
      <c r="BL8" s="619"/>
      <c r="BM8" s="619"/>
      <c r="BN8" s="620"/>
      <c r="BO8" s="671">
        <v>1.4</v>
      </c>
      <c r="BP8" s="671"/>
      <c r="BQ8" s="671"/>
      <c r="BR8" s="671"/>
      <c r="BS8" s="624" t="s">
        <v>109</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26068552</v>
      </c>
      <c r="CS8" s="619"/>
      <c r="CT8" s="619"/>
      <c r="CU8" s="619"/>
      <c r="CV8" s="619"/>
      <c r="CW8" s="619"/>
      <c r="CX8" s="619"/>
      <c r="CY8" s="620"/>
      <c r="CZ8" s="671">
        <v>32.700000000000003</v>
      </c>
      <c r="DA8" s="671"/>
      <c r="DB8" s="671"/>
      <c r="DC8" s="671"/>
      <c r="DD8" s="624">
        <v>958400</v>
      </c>
      <c r="DE8" s="619"/>
      <c r="DF8" s="619"/>
      <c r="DG8" s="619"/>
      <c r="DH8" s="619"/>
      <c r="DI8" s="619"/>
      <c r="DJ8" s="619"/>
      <c r="DK8" s="619"/>
      <c r="DL8" s="619"/>
      <c r="DM8" s="619"/>
      <c r="DN8" s="619"/>
      <c r="DO8" s="619"/>
      <c r="DP8" s="620"/>
      <c r="DQ8" s="624">
        <v>11692383</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74007</v>
      </c>
      <c r="S9" s="619"/>
      <c r="T9" s="619"/>
      <c r="U9" s="619"/>
      <c r="V9" s="619"/>
      <c r="W9" s="619"/>
      <c r="X9" s="619"/>
      <c r="Y9" s="620"/>
      <c r="Z9" s="671">
        <v>0.1</v>
      </c>
      <c r="AA9" s="671"/>
      <c r="AB9" s="671"/>
      <c r="AC9" s="671"/>
      <c r="AD9" s="672">
        <v>74007</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7148318</v>
      </c>
      <c r="BH9" s="619"/>
      <c r="BI9" s="619"/>
      <c r="BJ9" s="619"/>
      <c r="BK9" s="619"/>
      <c r="BL9" s="619"/>
      <c r="BM9" s="619"/>
      <c r="BN9" s="620"/>
      <c r="BO9" s="671">
        <v>34</v>
      </c>
      <c r="BP9" s="671"/>
      <c r="BQ9" s="671"/>
      <c r="BR9" s="671"/>
      <c r="BS9" s="624" t="s">
        <v>109</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5172851</v>
      </c>
      <c r="CS9" s="619"/>
      <c r="CT9" s="619"/>
      <c r="CU9" s="619"/>
      <c r="CV9" s="619"/>
      <c r="CW9" s="619"/>
      <c r="CX9" s="619"/>
      <c r="CY9" s="620"/>
      <c r="CZ9" s="671">
        <v>6.5</v>
      </c>
      <c r="DA9" s="671"/>
      <c r="DB9" s="671"/>
      <c r="DC9" s="671"/>
      <c r="DD9" s="624">
        <v>275764</v>
      </c>
      <c r="DE9" s="619"/>
      <c r="DF9" s="619"/>
      <c r="DG9" s="619"/>
      <c r="DH9" s="619"/>
      <c r="DI9" s="619"/>
      <c r="DJ9" s="619"/>
      <c r="DK9" s="619"/>
      <c r="DL9" s="619"/>
      <c r="DM9" s="619"/>
      <c r="DN9" s="619"/>
      <c r="DO9" s="619"/>
      <c r="DP9" s="620"/>
      <c r="DQ9" s="624">
        <v>3734490</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3153500</v>
      </c>
      <c r="S10" s="619"/>
      <c r="T10" s="619"/>
      <c r="U10" s="619"/>
      <c r="V10" s="619"/>
      <c r="W10" s="619"/>
      <c r="X10" s="619"/>
      <c r="Y10" s="620"/>
      <c r="Z10" s="671">
        <v>3.9</v>
      </c>
      <c r="AA10" s="671"/>
      <c r="AB10" s="671"/>
      <c r="AC10" s="671"/>
      <c r="AD10" s="672">
        <v>3153500</v>
      </c>
      <c r="AE10" s="672"/>
      <c r="AF10" s="672"/>
      <c r="AG10" s="672"/>
      <c r="AH10" s="672"/>
      <c r="AI10" s="672"/>
      <c r="AJ10" s="672"/>
      <c r="AK10" s="672"/>
      <c r="AL10" s="641">
        <v>6.8</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456558</v>
      </c>
      <c r="BH10" s="619"/>
      <c r="BI10" s="619"/>
      <c r="BJ10" s="619"/>
      <c r="BK10" s="619"/>
      <c r="BL10" s="619"/>
      <c r="BM10" s="619"/>
      <c r="BN10" s="620"/>
      <c r="BO10" s="671">
        <v>2.2000000000000002</v>
      </c>
      <c r="BP10" s="671"/>
      <c r="BQ10" s="671"/>
      <c r="BR10" s="671"/>
      <c r="BS10" s="624">
        <v>75844</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105229</v>
      </c>
      <c r="CS10" s="619"/>
      <c r="CT10" s="619"/>
      <c r="CU10" s="619"/>
      <c r="CV10" s="619"/>
      <c r="CW10" s="619"/>
      <c r="CX10" s="619"/>
      <c r="CY10" s="620"/>
      <c r="CZ10" s="671">
        <v>0.1</v>
      </c>
      <c r="DA10" s="671"/>
      <c r="DB10" s="671"/>
      <c r="DC10" s="671"/>
      <c r="DD10" s="624" t="s">
        <v>109</v>
      </c>
      <c r="DE10" s="619"/>
      <c r="DF10" s="619"/>
      <c r="DG10" s="619"/>
      <c r="DH10" s="619"/>
      <c r="DI10" s="619"/>
      <c r="DJ10" s="619"/>
      <c r="DK10" s="619"/>
      <c r="DL10" s="619"/>
      <c r="DM10" s="619"/>
      <c r="DN10" s="619"/>
      <c r="DO10" s="619"/>
      <c r="DP10" s="620"/>
      <c r="DQ10" s="624">
        <v>20969</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53503</v>
      </c>
      <c r="S11" s="619"/>
      <c r="T11" s="619"/>
      <c r="U11" s="619"/>
      <c r="V11" s="619"/>
      <c r="W11" s="619"/>
      <c r="X11" s="619"/>
      <c r="Y11" s="620"/>
      <c r="Z11" s="671">
        <v>0.1</v>
      </c>
      <c r="AA11" s="671"/>
      <c r="AB11" s="671"/>
      <c r="AC11" s="671"/>
      <c r="AD11" s="672">
        <v>53503</v>
      </c>
      <c r="AE11" s="672"/>
      <c r="AF11" s="672"/>
      <c r="AG11" s="672"/>
      <c r="AH11" s="672"/>
      <c r="AI11" s="672"/>
      <c r="AJ11" s="672"/>
      <c r="AK11" s="672"/>
      <c r="AL11" s="641">
        <v>0.1</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1659494</v>
      </c>
      <c r="BH11" s="619"/>
      <c r="BI11" s="619"/>
      <c r="BJ11" s="619"/>
      <c r="BK11" s="619"/>
      <c r="BL11" s="619"/>
      <c r="BM11" s="619"/>
      <c r="BN11" s="620"/>
      <c r="BO11" s="671">
        <v>7.9</v>
      </c>
      <c r="BP11" s="671"/>
      <c r="BQ11" s="671"/>
      <c r="BR11" s="671"/>
      <c r="BS11" s="624">
        <v>307415</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4402214</v>
      </c>
      <c r="CS11" s="619"/>
      <c r="CT11" s="619"/>
      <c r="CU11" s="619"/>
      <c r="CV11" s="619"/>
      <c r="CW11" s="619"/>
      <c r="CX11" s="619"/>
      <c r="CY11" s="620"/>
      <c r="CZ11" s="671">
        <v>5.5</v>
      </c>
      <c r="DA11" s="671"/>
      <c r="DB11" s="671"/>
      <c r="DC11" s="671"/>
      <c r="DD11" s="624">
        <v>1216691</v>
      </c>
      <c r="DE11" s="619"/>
      <c r="DF11" s="619"/>
      <c r="DG11" s="619"/>
      <c r="DH11" s="619"/>
      <c r="DI11" s="619"/>
      <c r="DJ11" s="619"/>
      <c r="DK11" s="619"/>
      <c r="DL11" s="619"/>
      <c r="DM11" s="619"/>
      <c r="DN11" s="619"/>
      <c r="DO11" s="619"/>
      <c r="DP11" s="620"/>
      <c r="DQ11" s="624">
        <v>3200555</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9672724</v>
      </c>
      <c r="BH12" s="619"/>
      <c r="BI12" s="619"/>
      <c r="BJ12" s="619"/>
      <c r="BK12" s="619"/>
      <c r="BL12" s="619"/>
      <c r="BM12" s="619"/>
      <c r="BN12" s="620"/>
      <c r="BO12" s="671">
        <v>46</v>
      </c>
      <c r="BP12" s="671"/>
      <c r="BQ12" s="671"/>
      <c r="BR12" s="671"/>
      <c r="BS12" s="624">
        <v>638998</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2756454</v>
      </c>
      <c r="CS12" s="619"/>
      <c r="CT12" s="619"/>
      <c r="CU12" s="619"/>
      <c r="CV12" s="619"/>
      <c r="CW12" s="619"/>
      <c r="CX12" s="619"/>
      <c r="CY12" s="620"/>
      <c r="CZ12" s="671">
        <v>3.5</v>
      </c>
      <c r="DA12" s="671"/>
      <c r="DB12" s="671"/>
      <c r="DC12" s="671"/>
      <c r="DD12" s="624">
        <v>404414</v>
      </c>
      <c r="DE12" s="619"/>
      <c r="DF12" s="619"/>
      <c r="DG12" s="619"/>
      <c r="DH12" s="619"/>
      <c r="DI12" s="619"/>
      <c r="DJ12" s="619"/>
      <c r="DK12" s="619"/>
      <c r="DL12" s="619"/>
      <c r="DM12" s="619"/>
      <c r="DN12" s="619"/>
      <c r="DO12" s="619"/>
      <c r="DP12" s="620"/>
      <c r="DQ12" s="624">
        <v>1508392</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93127</v>
      </c>
      <c r="S13" s="619"/>
      <c r="T13" s="619"/>
      <c r="U13" s="619"/>
      <c r="V13" s="619"/>
      <c r="W13" s="619"/>
      <c r="X13" s="619"/>
      <c r="Y13" s="620"/>
      <c r="Z13" s="671">
        <v>0.1</v>
      </c>
      <c r="AA13" s="671"/>
      <c r="AB13" s="671"/>
      <c r="AC13" s="671"/>
      <c r="AD13" s="672">
        <v>93127</v>
      </c>
      <c r="AE13" s="672"/>
      <c r="AF13" s="672"/>
      <c r="AG13" s="672"/>
      <c r="AH13" s="672"/>
      <c r="AI13" s="672"/>
      <c r="AJ13" s="672"/>
      <c r="AK13" s="672"/>
      <c r="AL13" s="641">
        <v>0.2</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9607039</v>
      </c>
      <c r="BH13" s="619"/>
      <c r="BI13" s="619"/>
      <c r="BJ13" s="619"/>
      <c r="BK13" s="619"/>
      <c r="BL13" s="619"/>
      <c r="BM13" s="619"/>
      <c r="BN13" s="620"/>
      <c r="BO13" s="671">
        <v>45.7</v>
      </c>
      <c r="BP13" s="671"/>
      <c r="BQ13" s="671"/>
      <c r="BR13" s="671"/>
      <c r="BS13" s="624">
        <v>638998</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6989175</v>
      </c>
      <c r="CS13" s="619"/>
      <c r="CT13" s="619"/>
      <c r="CU13" s="619"/>
      <c r="CV13" s="619"/>
      <c r="CW13" s="619"/>
      <c r="CX13" s="619"/>
      <c r="CY13" s="620"/>
      <c r="CZ13" s="671">
        <v>8.8000000000000007</v>
      </c>
      <c r="DA13" s="671"/>
      <c r="DB13" s="671"/>
      <c r="DC13" s="671"/>
      <c r="DD13" s="624">
        <v>2483108</v>
      </c>
      <c r="DE13" s="619"/>
      <c r="DF13" s="619"/>
      <c r="DG13" s="619"/>
      <c r="DH13" s="619"/>
      <c r="DI13" s="619"/>
      <c r="DJ13" s="619"/>
      <c r="DK13" s="619"/>
      <c r="DL13" s="619"/>
      <c r="DM13" s="619"/>
      <c r="DN13" s="619"/>
      <c r="DO13" s="619"/>
      <c r="DP13" s="620"/>
      <c r="DQ13" s="624">
        <v>4499260</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545960</v>
      </c>
      <c r="BH14" s="619"/>
      <c r="BI14" s="619"/>
      <c r="BJ14" s="619"/>
      <c r="BK14" s="619"/>
      <c r="BL14" s="619"/>
      <c r="BM14" s="619"/>
      <c r="BN14" s="620"/>
      <c r="BO14" s="671">
        <v>2.6</v>
      </c>
      <c r="BP14" s="671"/>
      <c r="BQ14" s="671"/>
      <c r="BR14" s="671"/>
      <c r="BS14" s="624">
        <v>90600</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2563027</v>
      </c>
      <c r="CS14" s="619"/>
      <c r="CT14" s="619"/>
      <c r="CU14" s="619"/>
      <c r="CV14" s="619"/>
      <c r="CW14" s="619"/>
      <c r="CX14" s="619"/>
      <c r="CY14" s="620"/>
      <c r="CZ14" s="671">
        <v>3.2</v>
      </c>
      <c r="DA14" s="671"/>
      <c r="DB14" s="671"/>
      <c r="DC14" s="671"/>
      <c r="DD14" s="624">
        <v>730360</v>
      </c>
      <c r="DE14" s="619"/>
      <c r="DF14" s="619"/>
      <c r="DG14" s="619"/>
      <c r="DH14" s="619"/>
      <c r="DI14" s="619"/>
      <c r="DJ14" s="619"/>
      <c r="DK14" s="619"/>
      <c r="DL14" s="619"/>
      <c r="DM14" s="619"/>
      <c r="DN14" s="619"/>
      <c r="DO14" s="619"/>
      <c r="DP14" s="620"/>
      <c r="DQ14" s="624">
        <v>1812873</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72392</v>
      </c>
      <c r="S15" s="619"/>
      <c r="T15" s="619"/>
      <c r="U15" s="619"/>
      <c r="V15" s="619"/>
      <c r="W15" s="619"/>
      <c r="X15" s="619"/>
      <c r="Y15" s="620"/>
      <c r="Z15" s="671">
        <v>0.1</v>
      </c>
      <c r="AA15" s="671"/>
      <c r="AB15" s="671"/>
      <c r="AC15" s="671"/>
      <c r="AD15" s="672">
        <v>72392</v>
      </c>
      <c r="AE15" s="672"/>
      <c r="AF15" s="672"/>
      <c r="AG15" s="672"/>
      <c r="AH15" s="672"/>
      <c r="AI15" s="672"/>
      <c r="AJ15" s="672"/>
      <c r="AK15" s="672"/>
      <c r="AL15" s="641">
        <v>0.2</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1089192</v>
      </c>
      <c r="BH15" s="619"/>
      <c r="BI15" s="619"/>
      <c r="BJ15" s="619"/>
      <c r="BK15" s="619"/>
      <c r="BL15" s="619"/>
      <c r="BM15" s="619"/>
      <c r="BN15" s="620"/>
      <c r="BO15" s="671">
        <v>5.2</v>
      </c>
      <c r="BP15" s="671"/>
      <c r="BQ15" s="671"/>
      <c r="BR15" s="671"/>
      <c r="BS15" s="624" t="s">
        <v>109</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8749604</v>
      </c>
      <c r="CS15" s="619"/>
      <c r="CT15" s="619"/>
      <c r="CU15" s="619"/>
      <c r="CV15" s="619"/>
      <c r="CW15" s="619"/>
      <c r="CX15" s="619"/>
      <c r="CY15" s="620"/>
      <c r="CZ15" s="671">
        <v>11</v>
      </c>
      <c r="DA15" s="671"/>
      <c r="DB15" s="671"/>
      <c r="DC15" s="671"/>
      <c r="DD15" s="624">
        <v>2526431</v>
      </c>
      <c r="DE15" s="619"/>
      <c r="DF15" s="619"/>
      <c r="DG15" s="619"/>
      <c r="DH15" s="619"/>
      <c r="DI15" s="619"/>
      <c r="DJ15" s="619"/>
      <c r="DK15" s="619"/>
      <c r="DL15" s="619"/>
      <c r="DM15" s="619"/>
      <c r="DN15" s="619"/>
      <c r="DO15" s="619"/>
      <c r="DP15" s="620"/>
      <c r="DQ15" s="624">
        <v>5968233</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23091209</v>
      </c>
      <c r="S16" s="619"/>
      <c r="T16" s="619"/>
      <c r="U16" s="619"/>
      <c r="V16" s="619"/>
      <c r="W16" s="619"/>
      <c r="X16" s="619"/>
      <c r="Y16" s="620"/>
      <c r="Z16" s="671">
        <v>28.6</v>
      </c>
      <c r="AA16" s="671"/>
      <c r="AB16" s="671"/>
      <c r="AC16" s="671"/>
      <c r="AD16" s="672">
        <v>20662976</v>
      </c>
      <c r="AE16" s="672"/>
      <c r="AF16" s="672"/>
      <c r="AG16" s="672"/>
      <c r="AH16" s="672"/>
      <c r="AI16" s="672"/>
      <c r="AJ16" s="672"/>
      <c r="AK16" s="672"/>
      <c r="AL16" s="641">
        <v>44.6</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v>77925</v>
      </c>
      <c r="CS16" s="619"/>
      <c r="CT16" s="619"/>
      <c r="CU16" s="619"/>
      <c r="CV16" s="619"/>
      <c r="CW16" s="619"/>
      <c r="CX16" s="619"/>
      <c r="CY16" s="620"/>
      <c r="CZ16" s="671">
        <v>0.1</v>
      </c>
      <c r="DA16" s="671"/>
      <c r="DB16" s="671"/>
      <c r="DC16" s="671"/>
      <c r="DD16" s="624" t="s">
        <v>109</v>
      </c>
      <c r="DE16" s="619"/>
      <c r="DF16" s="619"/>
      <c r="DG16" s="619"/>
      <c r="DH16" s="619"/>
      <c r="DI16" s="619"/>
      <c r="DJ16" s="619"/>
      <c r="DK16" s="619"/>
      <c r="DL16" s="619"/>
      <c r="DM16" s="619"/>
      <c r="DN16" s="619"/>
      <c r="DO16" s="619"/>
      <c r="DP16" s="620"/>
      <c r="DQ16" s="624">
        <v>47703</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20662976</v>
      </c>
      <c r="S17" s="619"/>
      <c r="T17" s="619"/>
      <c r="U17" s="619"/>
      <c r="V17" s="619"/>
      <c r="W17" s="619"/>
      <c r="X17" s="619"/>
      <c r="Y17" s="620"/>
      <c r="Z17" s="671">
        <v>25.6</v>
      </c>
      <c r="AA17" s="671"/>
      <c r="AB17" s="671"/>
      <c r="AC17" s="671"/>
      <c r="AD17" s="672">
        <v>20662976</v>
      </c>
      <c r="AE17" s="672"/>
      <c r="AF17" s="672"/>
      <c r="AG17" s="672"/>
      <c r="AH17" s="672"/>
      <c r="AI17" s="672"/>
      <c r="AJ17" s="672"/>
      <c r="AK17" s="672"/>
      <c r="AL17" s="641">
        <v>44.6</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v>664</v>
      </c>
      <c r="BH17" s="619"/>
      <c r="BI17" s="619"/>
      <c r="BJ17" s="619"/>
      <c r="BK17" s="619"/>
      <c r="BL17" s="619"/>
      <c r="BM17" s="619"/>
      <c r="BN17" s="620"/>
      <c r="BO17" s="671">
        <v>0</v>
      </c>
      <c r="BP17" s="671"/>
      <c r="BQ17" s="671"/>
      <c r="BR17" s="671"/>
      <c r="BS17" s="624" t="s">
        <v>109</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14524824</v>
      </c>
      <c r="CS17" s="619"/>
      <c r="CT17" s="619"/>
      <c r="CU17" s="619"/>
      <c r="CV17" s="619"/>
      <c r="CW17" s="619"/>
      <c r="CX17" s="619"/>
      <c r="CY17" s="620"/>
      <c r="CZ17" s="671">
        <v>18.2</v>
      </c>
      <c r="DA17" s="671"/>
      <c r="DB17" s="671"/>
      <c r="DC17" s="671"/>
      <c r="DD17" s="624" t="s">
        <v>109</v>
      </c>
      <c r="DE17" s="619"/>
      <c r="DF17" s="619"/>
      <c r="DG17" s="619"/>
      <c r="DH17" s="619"/>
      <c r="DI17" s="619"/>
      <c r="DJ17" s="619"/>
      <c r="DK17" s="619"/>
      <c r="DL17" s="619"/>
      <c r="DM17" s="619"/>
      <c r="DN17" s="619"/>
      <c r="DO17" s="619"/>
      <c r="DP17" s="620"/>
      <c r="DQ17" s="624">
        <v>14063652</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2428233</v>
      </c>
      <c r="S18" s="619"/>
      <c r="T18" s="619"/>
      <c r="U18" s="619"/>
      <c r="V18" s="619"/>
      <c r="W18" s="619"/>
      <c r="X18" s="619"/>
      <c r="Y18" s="620"/>
      <c r="Z18" s="671">
        <v>3</v>
      </c>
      <c r="AA18" s="671"/>
      <c r="AB18" s="671"/>
      <c r="AC18" s="671"/>
      <c r="AD18" s="672" t="s">
        <v>109</v>
      </c>
      <c r="AE18" s="672"/>
      <c r="AF18" s="672"/>
      <c r="AG18" s="672"/>
      <c r="AH18" s="672"/>
      <c r="AI18" s="672"/>
      <c r="AJ18" s="672"/>
      <c r="AK18" s="672"/>
      <c r="AL18" s="641" t="s">
        <v>109</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v>148705</v>
      </c>
      <c r="BH19" s="619"/>
      <c r="BI19" s="619"/>
      <c r="BJ19" s="619"/>
      <c r="BK19" s="619"/>
      <c r="BL19" s="619"/>
      <c r="BM19" s="619"/>
      <c r="BN19" s="620"/>
      <c r="BO19" s="671">
        <v>0.7</v>
      </c>
      <c r="BP19" s="671"/>
      <c r="BQ19" s="671"/>
      <c r="BR19" s="671"/>
      <c r="BS19" s="624" t="s">
        <v>109</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48821010</v>
      </c>
      <c r="S20" s="619"/>
      <c r="T20" s="619"/>
      <c r="U20" s="619"/>
      <c r="V20" s="619"/>
      <c r="W20" s="619"/>
      <c r="X20" s="619"/>
      <c r="Y20" s="620"/>
      <c r="Z20" s="671">
        <v>60.4</v>
      </c>
      <c r="AA20" s="671"/>
      <c r="AB20" s="671"/>
      <c r="AC20" s="671"/>
      <c r="AD20" s="672">
        <v>46254791</v>
      </c>
      <c r="AE20" s="672"/>
      <c r="AF20" s="672"/>
      <c r="AG20" s="672"/>
      <c r="AH20" s="672"/>
      <c r="AI20" s="672"/>
      <c r="AJ20" s="672"/>
      <c r="AK20" s="672"/>
      <c r="AL20" s="641">
        <v>99.8</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v>148705</v>
      </c>
      <c r="BH20" s="619"/>
      <c r="BI20" s="619"/>
      <c r="BJ20" s="619"/>
      <c r="BK20" s="619"/>
      <c r="BL20" s="619"/>
      <c r="BM20" s="619"/>
      <c r="BN20" s="620"/>
      <c r="BO20" s="671">
        <v>0.7</v>
      </c>
      <c r="BP20" s="671"/>
      <c r="BQ20" s="671"/>
      <c r="BR20" s="671"/>
      <c r="BS20" s="624" t="s">
        <v>109</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79680326</v>
      </c>
      <c r="CS20" s="619"/>
      <c r="CT20" s="619"/>
      <c r="CU20" s="619"/>
      <c r="CV20" s="619"/>
      <c r="CW20" s="619"/>
      <c r="CX20" s="619"/>
      <c r="CY20" s="620"/>
      <c r="CZ20" s="671">
        <v>100</v>
      </c>
      <c r="DA20" s="671"/>
      <c r="DB20" s="671"/>
      <c r="DC20" s="671"/>
      <c r="DD20" s="624">
        <v>9133299</v>
      </c>
      <c r="DE20" s="619"/>
      <c r="DF20" s="619"/>
      <c r="DG20" s="619"/>
      <c r="DH20" s="619"/>
      <c r="DI20" s="619"/>
      <c r="DJ20" s="619"/>
      <c r="DK20" s="619"/>
      <c r="DL20" s="619"/>
      <c r="DM20" s="619"/>
      <c r="DN20" s="619"/>
      <c r="DO20" s="619"/>
      <c r="DP20" s="620"/>
      <c r="DQ20" s="624">
        <v>53332599</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27040</v>
      </c>
      <c r="S21" s="619"/>
      <c r="T21" s="619"/>
      <c r="U21" s="619"/>
      <c r="V21" s="619"/>
      <c r="W21" s="619"/>
      <c r="X21" s="619"/>
      <c r="Y21" s="620"/>
      <c r="Z21" s="671">
        <v>0</v>
      </c>
      <c r="AA21" s="671"/>
      <c r="AB21" s="671"/>
      <c r="AC21" s="671"/>
      <c r="AD21" s="672">
        <v>27040</v>
      </c>
      <c r="AE21" s="672"/>
      <c r="AF21" s="672"/>
      <c r="AG21" s="672"/>
      <c r="AH21" s="672"/>
      <c r="AI21" s="672"/>
      <c r="AJ21" s="672"/>
      <c r="AK21" s="672"/>
      <c r="AL21" s="641">
        <v>0.1</v>
      </c>
      <c r="AM21" s="673"/>
      <c r="AN21" s="673"/>
      <c r="AO21" s="674"/>
      <c r="AP21" s="712" t="s">
        <v>256</v>
      </c>
      <c r="AQ21" s="719"/>
      <c r="AR21" s="719"/>
      <c r="AS21" s="719"/>
      <c r="AT21" s="719"/>
      <c r="AU21" s="719"/>
      <c r="AV21" s="719"/>
      <c r="AW21" s="719"/>
      <c r="AX21" s="719"/>
      <c r="AY21" s="719"/>
      <c r="AZ21" s="719"/>
      <c r="BA21" s="719"/>
      <c r="BB21" s="719"/>
      <c r="BC21" s="719"/>
      <c r="BD21" s="719"/>
      <c r="BE21" s="719"/>
      <c r="BF21" s="714"/>
      <c r="BG21" s="618">
        <v>10719</v>
      </c>
      <c r="BH21" s="619"/>
      <c r="BI21" s="619"/>
      <c r="BJ21" s="619"/>
      <c r="BK21" s="619"/>
      <c r="BL21" s="619"/>
      <c r="BM21" s="619"/>
      <c r="BN21" s="620"/>
      <c r="BO21" s="671">
        <v>0.1</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1500809</v>
      </c>
      <c r="S22" s="619"/>
      <c r="T22" s="619"/>
      <c r="U22" s="619"/>
      <c r="V22" s="619"/>
      <c r="W22" s="619"/>
      <c r="X22" s="619"/>
      <c r="Y22" s="620"/>
      <c r="Z22" s="671">
        <v>1.9</v>
      </c>
      <c r="AA22" s="671"/>
      <c r="AB22" s="671"/>
      <c r="AC22" s="671"/>
      <c r="AD22" s="672" t="s">
        <v>109</v>
      </c>
      <c r="AE22" s="672"/>
      <c r="AF22" s="672"/>
      <c r="AG22" s="672"/>
      <c r="AH22" s="672"/>
      <c r="AI22" s="672"/>
      <c r="AJ22" s="672"/>
      <c r="AK22" s="672"/>
      <c r="AL22" s="641" t="s">
        <v>109</v>
      </c>
      <c r="AM22" s="673"/>
      <c r="AN22" s="673"/>
      <c r="AO22" s="674"/>
      <c r="AP22" s="712" t="s">
        <v>258</v>
      </c>
      <c r="AQ22" s="719"/>
      <c r="AR22" s="719"/>
      <c r="AS22" s="719"/>
      <c r="AT22" s="719"/>
      <c r="AU22" s="719"/>
      <c r="AV22" s="719"/>
      <c r="AW22" s="719"/>
      <c r="AX22" s="719"/>
      <c r="AY22" s="719"/>
      <c r="AZ22" s="719"/>
      <c r="BA22" s="719"/>
      <c r="BB22" s="719"/>
      <c r="BC22" s="719"/>
      <c r="BD22" s="719"/>
      <c r="BE22" s="719"/>
      <c r="BF22" s="714"/>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1049686</v>
      </c>
      <c r="S23" s="619"/>
      <c r="T23" s="619"/>
      <c r="U23" s="619"/>
      <c r="V23" s="619"/>
      <c r="W23" s="619"/>
      <c r="X23" s="619"/>
      <c r="Y23" s="620"/>
      <c r="Z23" s="671">
        <v>1.3</v>
      </c>
      <c r="AA23" s="671"/>
      <c r="AB23" s="671"/>
      <c r="AC23" s="671"/>
      <c r="AD23" s="672">
        <v>45737</v>
      </c>
      <c r="AE23" s="672"/>
      <c r="AF23" s="672"/>
      <c r="AG23" s="672"/>
      <c r="AH23" s="672"/>
      <c r="AI23" s="672"/>
      <c r="AJ23" s="672"/>
      <c r="AK23" s="672"/>
      <c r="AL23" s="641">
        <v>0.1</v>
      </c>
      <c r="AM23" s="673"/>
      <c r="AN23" s="673"/>
      <c r="AO23" s="674"/>
      <c r="AP23" s="712" t="s">
        <v>261</v>
      </c>
      <c r="AQ23" s="719"/>
      <c r="AR23" s="719"/>
      <c r="AS23" s="719"/>
      <c r="AT23" s="719"/>
      <c r="AU23" s="719"/>
      <c r="AV23" s="719"/>
      <c r="AW23" s="719"/>
      <c r="AX23" s="719"/>
      <c r="AY23" s="719"/>
      <c r="AZ23" s="719"/>
      <c r="BA23" s="719"/>
      <c r="BB23" s="719"/>
      <c r="BC23" s="719"/>
      <c r="BD23" s="719"/>
      <c r="BE23" s="719"/>
      <c r="BF23" s="714"/>
      <c r="BG23" s="618">
        <v>137986</v>
      </c>
      <c r="BH23" s="619"/>
      <c r="BI23" s="619"/>
      <c r="BJ23" s="619"/>
      <c r="BK23" s="619"/>
      <c r="BL23" s="619"/>
      <c r="BM23" s="619"/>
      <c r="BN23" s="620"/>
      <c r="BO23" s="671">
        <v>0.7</v>
      </c>
      <c r="BP23" s="671"/>
      <c r="BQ23" s="671"/>
      <c r="BR23" s="671"/>
      <c r="BS23" s="624" t="s">
        <v>109</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871075</v>
      </c>
      <c r="S24" s="619"/>
      <c r="T24" s="619"/>
      <c r="U24" s="619"/>
      <c r="V24" s="619"/>
      <c r="W24" s="619"/>
      <c r="X24" s="619"/>
      <c r="Y24" s="620"/>
      <c r="Z24" s="671">
        <v>1.1000000000000001</v>
      </c>
      <c r="AA24" s="671"/>
      <c r="AB24" s="671"/>
      <c r="AC24" s="671"/>
      <c r="AD24" s="672">
        <v>438</v>
      </c>
      <c r="AE24" s="672"/>
      <c r="AF24" s="672"/>
      <c r="AG24" s="672"/>
      <c r="AH24" s="672"/>
      <c r="AI24" s="672"/>
      <c r="AJ24" s="672"/>
      <c r="AK24" s="672"/>
      <c r="AL24" s="641">
        <v>0</v>
      </c>
      <c r="AM24" s="673"/>
      <c r="AN24" s="673"/>
      <c r="AO24" s="674"/>
      <c r="AP24" s="712" t="s">
        <v>268</v>
      </c>
      <c r="AQ24" s="719"/>
      <c r="AR24" s="719"/>
      <c r="AS24" s="719"/>
      <c r="AT24" s="719"/>
      <c r="AU24" s="719"/>
      <c r="AV24" s="719"/>
      <c r="AW24" s="719"/>
      <c r="AX24" s="719"/>
      <c r="AY24" s="719"/>
      <c r="AZ24" s="719"/>
      <c r="BA24" s="719"/>
      <c r="BB24" s="719"/>
      <c r="BC24" s="719"/>
      <c r="BD24" s="719"/>
      <c r="BE24" s="719"/>
      <c r="BF24" s="714"/>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41687644</v>
      </c>
      <c r="CS24" s="669"/>
      <c r="CT24" s="669"/>
      <c r="CU24" s="669"/>
      <c r="CV24" s="669"/>
      <c r="CW24" s="669"/>
      <c r="CX24" s="669"/>
      <c r="CY24" s="716"/>
      <c r="CZ24" s="720">
        <v>52.3</v>
      </c>
      <c r="DA24" s="721"/>
      <c r="DB24" s="721"/>
      <c r="DC24" s="722"/>
      <c r="DD24" s="715">
        <v>28565325</v>
      </c>
      <c r="DE24" s="669"/>
      <c r="DF24" s="669"/>
      <c r="DG24" s="669"/>
      <c r="DH24" s="669"/>
      <c r="DI24" s="669"/>
      <c r="DJ24" s="669"/>
      <c r="DK24" s="716"/>
      <c r="DL24" s="715">
        <v>27665628</v>
      </c>
      <c r="DM24" s="669"/>
      <c r="DN24" s="669"/>
      <c r="DO24" s="669"/>
      <c r="DP24" s="669"/>
      <c r="DQ24" s="669"/>
      <c r="DR24" s="669"/>
      <c r="DS24" s="669"/>
      <c r="DT24" s="669"/>
      <c r="DU24" s="669"/>
      <c r="DV24" s="716"/>
      <c r="DW24" s="717">
        <v>56.2</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9985112</v>
      </c>
      <c r="S25" s="619"/>
      <c r="T25" s="619"/>
      <c r="U25" s="619"/>
      <c r="V25" s="619"/>
      <c r="W25" s="619"/>
      <c r="X25" s="619"/>
      <c r="Y25" s="620"/>
      <c r="Z25" s="671">
        <v>12.3</v>
      </c>
      <c r="AA25" s="671"/>
      <c r="AB25" s="671"/>
      <c r="AC25" s="671"/>
      <c r="AD25" s="672" t="s">
        <v>109</v>
      </c>
      <c r="AE25" s="672"/>
      <c r="AF25" s="672"/>
      <c r="AG25" s="672"/>
      <c r="AH25" s="672"/>
      <c r="AI25" s="672"/>
      <c r="AJ25" s="672"/>
      <c r="AK25" s="672"/>
      <c r="AL25" s="641" t="s">
        <v>109</v>
      </c>
      <c r="AM25" s="673"/>
      <c r="AN25" s="673"/>
      <c r="AO25" s="674"/>
      <c r="AP25" s="712" t="s">
        <v>271</v>
      </c>
      <c r="AQ25" s="719"/>
      <c r="AR25" s="719"/>
      <c r="AS25" s="719"/>
      <c r="AT25" s="719"/>
      <c r="AU25" s="719"/>
      <c r="AV25" s="719"/>
      <c r="AW25" s="719"/>
      <c r="AX25" s="719"/>
      <c r="AY25" s="719"/>
      <c r="AZ25" s="719"/>
      <c r="BA25" s="719"/>
      <c r="BB25" s="719"/>
      <c r="BC25" s="719"/>
      <c r="BD25" s="719"/>
      <c r="BE25" s="719"/>
      <c r="BF25" s="714"/>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10928349</v>
      </c>
      <c r="CS25" s="637"/>
      <c r="CT25" s="637"/>
      <c r="CU25" s="637"/>
      <c r="CV25" s="637"/>
      <c r="CW25" s="637"/>
      <c r="CX25" s="637"/>
      <c r="CY25" s="638"/>
      <c r="CZ25" s="621">
        <v>13.7</v>
      </c>
      <c r="DA25" s="639"/>
      <c r="DB25" s="639"/>
      <c r="DC25" s="640"/>
      <c r="DD25" s="624">
        <v>10182797</v>
      </c>
      <c r="DE25" s="637"/>
      <c r="DF25" s="637"/>
      <c r="DG25" s="637"/>
      <c r="DH25" s="637"/>
      <c r="DI25" s="637"/>
      <c r="DJ25" s="637"/>
      <c r="DK25" s="638"/>
      <c r="DL25" s="624">
        <v>10064785</v>
      </c>
      <c r="DM25" s="637"/>
      <c r="DN25" s="637"/>
      <c r="DO25" s="637"/>
      <c r="DP25" s="637"/>
      <c r="DQ25" s="637"/>
      <c r="DR25" s="637"/>
      <c r="DS25" s="637"/>
      <c r="DT25" s="637"/>
      <c r="DU25" s="637"/>
      <c r="DV25" s="638"/>
      <c r="DW25" s="641">
        <v>20.399999999999999</v>
      </c>
      <c r="DX25" s="642"/>
      <c r="DY25" s="642"/>
      <c r="DZ25" s="642"/>
      <c r="EA25" s="642"/>
      <c r="EB25" s="642"/>
      <c r="EC25" s="643"/>
    </row>
    <row r="26" spans="2:133" ht="11.25" customHeight="1" x14ac:dyDescent="0.15">
      <c r="B26" s="709" t="s">
        <v>273</v>
      </c>
      <c r="C26" s="710"/>
      <c r="D26" s="710"/>
      <c r="E26" s="710"/>
      <c r="F26" s="710"/>
      <c r="G26" s="710"/>
      <c r="H26" s="710"/>
      <c r="I26" s="710"/>
      <c r="J26" s="710"/>
      <c r="K26" s="710"/>
      <c r="L26" s="710"/>
      <c r="M26" s="710"/>
      <c r="N26" s="710"/>
      <c r="O26" s="710"/>
      <c r="P26" s="710"/>
      <c r="Q26" s="711"/>
      <c r="R26" s="618">
        <v>1133</v>
      </c>
      <c r="S26" s="619"/>
      <c r="T26" s="619"/>
      <c r="U26" s="619"/>
      <c r="V26" s="619"/>
      <c r="W26" s="619"/>
      <c r="X26" s="619"/>
      <c r="Y26" s="620"/>
      <c r="Z26" s="671">
        <v>0</v>
      </c>
      <c r="AA26" s="671"/>
      <c r="AB26" s="671"/>
      <c r="AC26" s="671"/>
      <c r="AD26" s="672">
        <v>1133</v>
      </c>
      <c r="AE26" s="672"/>
      <c r="AF26" s="672"/>
      <c r="AG26" s="672"/>
      <c r="AH26" s="672"/>
      <c r="AI26" s="672"/>
      <c r="AJ26" s="672"/>
      <c r="AK26" s="672"/>
      <c r="AL26" s="641">
        <v>0</v>
      </c>
      <c r="AM26" s="673"/>
      <c r="AN26" s="673"/>
      <c r="AO26" s="674"/>
      <c r="AP26" s="712" t="s">
        <v>274</v>
      </c>
      <c r="AQ26" s="713"/>
      <c r="AR26" s="713"/>
      <c r="AS26" s="713"/>
      <c r="AT26" s="713"/>
      <c r="AU26" s="713"/>
      <c r="AV26" s="713"/>
      <c r="AW26" s="713"/>
      <c r="AX26" s="713"/>
      <c r="AY26" s="713"/>
      <c r="AZ26" s="713"/>
      <c r="BA26" s="713"/>
      <c r="BB26" s="713"/>
      <c r="BC26" s="713"/>
      <c r="BD26" s="713"/>
      <c r="BE26" s="713"/>
      <c r="BF26" s="714"/>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7102312</v>
      </c>
      <c r="CS26" s="619"/>
      <c r="CT26" s="619"/>
      <c r="CU26" s="619"/>
      <c r="CV26" s="619"/>
      <c r="CW26" s="619"/>
      <c r="CX26" s="619"/>
      <c r="CY26" s="620"/>
      <c r="CZ26" s="621">
        <v>8.9</v>
      </c>
      <c r="DA26" s="639"/>
      <c r="DB26" s="639"/>
      <c r="DC26" s="640"/>
      <c r="DD26" s="624">
        <v>6505981</v>
      </c>
      <c r="DE26" s="619"/>
      <c r="DF26" s="619"/>
      <c r="DG26" s="619"/>
      <c r="DH26" s="619"/>
      <c r="DI26" s="619"/>
      <c r="DJ26" s="619"/>
      <c r="DK26" s="620"/>
      <c r="DL26" s="624" t="s">
        <v>212</v>
      </c>
      <c r="DM26" s="619"/>
      <c r="DN26" s="619"/>
      <c r="DO26" s="619"/>
      <c r="DP26" s="619"/>
      <c r="DQ26" s="619"/>
      <c r="DR26" s="619"/>
      <c r="DS26" s="619"/>
      <c r="DT26" s="619"/>
      <c r="DU26" s="619"/>
      <c r="DV26" s="620"/>
      <c r="DW26" s="641" t="s">
        <v>212</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6262102</v>
      </c>
      <c r="S27" s="619"/>
      <c r="T27" s="619"/>
      <c r="U27" s="619"/>
      <c r="V27" s="619"/>
      <c r="W27" s="619"/>
      <c r="X27" s="619"/>
      <c r="Y27" s="620"/>
      <c r="Z27" s="671">
        <v>7.7</v>
      </c>
      <c r="AA27" s="671"/>
      <c r="AB27" s="671"/>
      <c r="AC27" s="671"/>
      <c r="AD27" s="672" t="s">
        <v>109</v>
      </c>
      <c r="AE27" s="672"/>
      <c r="AF27" s="672"/>
      <c r="AG27" s="672"/>
      <c r="AH27" s="672"/>
      <c r="AI27" s="672"/>
      <c r="AJ27" s="672"/>
      <c r="AK27" s="672"/>
      <c r="AL27" s="641" t="s">
        <v>109</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21022021</v>
      </c>
      <c r="BH27" s="619"/>
      <c r="BI27" s="619"/>
      <c r="BJ27" s="619"/>
      <c r="BK27" s="619"/>
      <c r="BL27" s="619"/>
      <c r="BM27" s="619"/>
      <c r="BN27" s="620"/>
      <c r="BO27" s="671">
        <v>100</v>
      </c>
      <c r="BP27" s="671"/>
      <c r="BQ27" s="671"/>
      <c r="BR27" s="671"/>
      <c r="BS27" s="624">
        <v>1112857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16234471</v>
      </c>
      <c r="CS27" s="637"/>
      <c r="CT27" s="637"/>
      <c r="CU27" s="637"/>
      <c r="CV27" s="637"/>
      <c r="CW27" s="637"/>
      <c r="CX27" s="637"/>
      <c r="CY27" s="638"/>
      <c r="CZ27" s="621">
        <v>20.399999999999999</v>
      </c>
      <c r="DA27" s="639"/>
      <c r="DB27" s="639"/>
      <c r="DC27" s="640"/>
      <c r="DD27" s="624">
        <v>4318876</v>
      </c>
      <c r="DE27" s="637"/>
      <c r="DF27" s="637"/>
      <c r="DG27" s="637"/>
      <c r="DH27" s="637"/>
      <c r="DI27" s="637"/>
      <c r="DJ27" s="637"/>
      <c r="DK27" s="638"/>
      <c r="DL27" s="624">
        <v>4318876</v>
      </c>
      <c r="DM27" s="637"/>
      <c r="DN27" s="637"/>
      <c r="DO27" s="637"/>
      <c r="DP27" s="637"/>
      <c r="DQ27" s="637"/>
      <c r="DR27" s="637"/>
      <c r="DS27" s="637"/>
      <c r="DT27" s="637"/>
      <c r="DU27" s="637"/>
      <c r="DV27" s="638"/>
      <c r="DW27" s="641">
        <v>8.8000000000000007</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407782</v>
      </c>
      <c r="S28" s="619"/>
      <c r="T28" s="619"/>
      <c r="U28" s="619"/>
      <c r="V28" s="619"/>
      <c r="W28" s="619"/>
      <c r="X28" s="619"/>
      <c r="Y28" s="620"/>
      <c r="Z28" s="671">
        <v>0.5</v>
      </c>
      <c r="AA28" s="671"/>
      <c r="AB28" s="671"/>
      <c r="AC28" s="671"/>
      <c r="AD28" s="672">
        <v>22080</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14524824</v>
      </c>
      <c r="CS28" s="619"/>
      <c r="CT28" s="619"/>
      <c r="CU28" s="619"/>
      <c r="CV28" s="619"/>
      <c r="CW28" s="619"/>
      <c r="CX28" s="619"/>
      <c r="CY28" s="620"/>
      <c r="CZ28" s="621">
        <v>18.2</v>
      </c>
      <c r="DA28" s="639"/>
      <c r="DB28" s="639"/>
      <c r="DC28" s="640"/>
      <c r="DD28" s="624">
        <v>14063652</v>
      </c>
      <c r="DE28" s="619"/>
      <c r="DF28" s="619"/>
      <c r="DG28" s="619"/>
      <c r="DH28" s="619"/>
      <c r="DI28" s="619"/>
      <c r="DJ28" s="619"/>
      <c r="DK28" s="620"/>
      <c r="DL28" s="624">
        <v>13281967</v>
      </c>
      <c r="DM28" s="619"/>
      <c r="DN28" s="619"/>
      <c r="DO28" s="619"/>
      <c r="DP28" s="619"/>
      <c r="DQ28" s="619"/>
      <c r="DR28" s="619"/>
      <c r="DS28" s="619"/>
      <c r="DT28" s="619"/>
      <c r="DU28" s="619"/>
      <c r="DV28" s="620"/>
      <c r="DW28" s="641">
        <v>27</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220649</v>
      </c>
      <c r="S29" s="619"/>
      <c r="T29" s="619"/>
      <c r="U29" s="619"/>
      <c r="V29" s="619"/>
      <c r="W29" s="619"/>
      <c r="X29" s="619"/>
      <c r="Y29" s="620"/>
      <c r="Z29" s="671">
        <v>0.3</v>
      </c>
      <c r="AA29" s="671"/>
      <c r="AB29" s="671"/>
      <c r="AC29" s="671"/>
      <c r="AD29" s="672" t="s">
        <v>109</v>
      </c>
      <c r="AE29" s="672"/>
      <c r="AF29" s="672"/>
      <c r="AG29" s="672"/>
      <c r="AH29" s="672"/>
      <c r="AI29" s="672"/>
      <c r="AJ29" s="672"/>
      <c r="AK29" s="672"/>
      <c r="AL29" s="641" t="s">
        <v>109</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706"/>
      <c r="BI29" s="706"/>
      <c r="BJ29" s="706"/>
      <c r="BK29" s="706"/>
      <c r="BL29" s="706"/>
      <c r="BM29" s="706"/>
      <c r="BN29" s="706"/>
      <c r="BO29" s="706"/>
      <c r="BP29" s="706"/>
      <c r="BQ29" s="707"/>
      <c r="BR29" s="678" t="s">
        <v>283</v>
      </c>
      <c r="BS29" s="706"/>
      <c r="BT29" s="706"/>
      <c r="BU29" s="706"/>
      <c r="BV29" s="706"/>
      <c r="BW29" s="706"/>
      <c r="BX29" s="706"/>
      <c r="BY29" s="706"/>
      <c r="BZ29" s="706"/>
      <c r="CA29" s="706"/>
      <c r="CB29" s="707"/>
      <c r="CD29" s="688" t="s">
        <v>284</v>
      </c>
      <c r="CE29" s="689"/>
      <c r="CF29" s="655" t="s">
        <v>285</v>
      </c>
      <c r="CG29" s="652"/>
      <c r="CH29" s="652"/>
      <c r="CI29" s="652"/>
      <c r="CJ29" s="652"/>
      <c r="CK29" s="652"/>
      <c r="CL29" s="652"/>
      <c r="CM29" s="652"/>
      <c r="CN29" s="652"/>
      <c r="CO29" s="652"/>
      <c r="CP29" s="652"/>
      <c r="CQ29" s="653"/>
      <c r="CR29" s="618">
        <v>14524360</v>
      </c>
      <c r="CS29" s="637"/>
      <c r="CT29" s="637"/>
      <c r="CU29" s="637"/>
      <c r="CV29" s="637"/>
      <c r="CW29" s="637"/>
      <c r="CX29" s="637"/>
      <c r="CY29" s="638"/>
      <c r="CZ29" s="621">
        <v>18.2</v>
      </c>
      <c r="DA29" s="639"/>
      <c r="DB29" s="639"/>
      <c r="DC29" s="640"/>
      <c r="DD29" s="624">
        <v>14063188</v>
      </c>
      <c r="DE29" s="637"/>
      <c r="DF29" s="637"/>
      <c r="DG29" s="637"/>
      <c r="DH29" s="637"/>
      <c r="DI29" s="637"/>
      <c r="DJ29" s="637"/>
      <c r="DK29" s="638"/>
      <c r="DL29" s="624">
        <v>13281503</v>
      </c>
      <c r="DM29" s="637"/>
      <c r="DN29" s="637"/>
      <c r="DO29" s="637"/>
      <c r="DP29" s="637"/>
      <c r="DQ29" s="637"/>
      <c r="DR29" s="637"/>
      <c r="DS29" s="637"/>
      <c r="DT29" s="637"/>
      <c r="DU29" s="637"/>
      <c r="DV29" s="638"/>
      <c r="DW29" s="641">
        <v>27</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265238</v>
      </c>
      <c r="S30" s="619"/>
      <c r="T30" s="619"/>
      <c r="U30" s="619"/>
      <c r="V30" s="619"/>
      <c r="W30" s="619"/>
      <c r="X30" s="619"/>
      <c r="Y30" s="620"/>
      <c r="Z30" s="671">
        <v>0.3</v>
      </c>
      <c r="AA30" s="671"/>
      <c r="AB30" s="671"/>
      <c r="AC30" s="671"/>
      <c r="AD30" s="672" t="s">
        <v>109</v>
      </c>
      <c r="AE30" s="672"/>
      <c r="AF30" s="672"/>
      <c r="AG30" s="672"/>
      <c r="AH30" s="672"/>
      <c r="AI30" s="672"/>
      <c r="AJ30" s="672"/>
      <c r="AK30" s="672"/>
      <c r="AL30" s="641" t="s">
        <v>109</v>
      </c>
      <c r="AM30" s="673"/>
      <c r="AN30" s="673"/>
      <c r="AO30" s="674"/>
      <c r="AP30" s="694" t="s">
        <v>287</v>
      </c>
      <c r="AQ30" s="695"/>
      <c r="AR30" s="695"/>
      <c r="AS30" s="695"/>
      <c r="AT30" s="700" t="s">
        <v>288</v>
      </c>
      <c r="AU30" s="182"/>
      <c r="AV30" s="182"/>
      <c r="AW30" s="182"/>
      <c r="AX30" s="703" t="s">
        <v>166</v>
      </c>
      <c r="AY30" s="704"/>
      <c r="AZ30" s="704"/>
      <c r="BA30" s="704"/>
      <c r="BB30" s="704"/>
      <c r="BC30" s="704"/>
      <c r="BD30" s="704"/>
      <c r="BE30" s="704"/>
      <c r="BF30" s="705"/>
      <c r="BG30" s="684">
        <v>99.2</v>
      </c>
      <c r="BH30" s="685"/>
      <c r="BI30" s="685"/>
      <c r="BJ30" s="685"/>
      <c r="BK30" s="685"/>
      <c r="BL30" s="685"/>
      <c r="BM30" s="686">
        <v>97.5</v>
      </c>
      <c r="BN30" s="685"/>
      <c r="BO30" s="685"/>
      <c r="BP30" s="685"/>
      <c r="BQ30" s="687"/>
      <c r="BR30" s="684">
        <v>99.1</v>
      </c>
      <c r="BS30" s="685"/>
      <c r="BT30" s="685"/>
      <c r="BU30" s="685"/>
      <c r="BV30" s="685"/>
      <c r="BW30" s="685"/>
      <c r="BX30" s="686">
        <v>97.2</v>
      </c>
      <c r="BY30" s="685"/>
      <c r="BZ30" s="685"/>
      <c r="CA30" s="685"/>
      <c r="CB30" s="687"/>
      <c r="CD30" s="690"/>
      <c r="CE30" s="691"/>
      <c r="CF30" s="655" t="s">
        <v>289</v>
      </c>
      <c r="CG30" s="652"/>
      <c r="CH30" s="652"/>
      <c r="CI30" s="652"/>
      <c r="CJ30" s="652"/>
      <c r="CK30" s="652"/>
      <c r="CL30" s="652"/>
      <c r="CM30" s="652"/>
      <c r="CN30" s="652"/>
      <c r="CO30" s="652"/>
      <c r="CP30" s="652"/>
      <c r="CQ30" s="653"/>
      <c r="CR30" s="618">
        <v>13112128</v>
      </c>
      <c r="CS30" s="619"/>
      <c r="CT30" s="619"/>
      <c r="CU30" s="619"/>
      <c r="CV30" s="619"/>
      <c r="CW30" s="619"/>
      <c r="CX30" s="619"/>
      <c r="CY30" s="620"/>
      <c r="CZ30" s="621">
        <v>16.5</v>
      </c>
      <c r="DA30" s="639"/>
      <c r="DB30" s="639"/>
      <c r="DC30" s="640"/>
      <c r="DD30" s="624">
        <v>12654171</v>
      </c>
      <c r="DE30" s="619"/>
      <c r="DF30" s="619"/>
      <c r="DG30" s="619"/>
      <c r="DH30" s="619"/>
      <c r="DI30" s="619"/>
      <c r="DJ30" s="619"/>
      <c r="DK30" s="620"/>
      <c r="DL30" s="624">
        <v>11872486</v>
      </c>
      <c r="DM30" s="619"/>
      <c r="DN30" s="619"/>
      <c r="DO30" s="619"/>
      <c r="DP30" s="619"/>
      <c r="DQ30" s="619"/>
      <c r="DR30" s="619"/>
      <c r="DS30" s="619"/>
      <c r="DT30" s="619"/>
      <c r="DU30" s="619"/>
      <c r="DV30" s="620"/>
      <c r="DW30" s="641">
        <v>24.1</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1714647</v>
      </c>
      <c r="S31" s="619"/>
      <c r="T31" s="619"/>
      <c r="U31" s="619"/>
      <c r="V31" s="619"/>
      <c r="W31" s="619"/>
      <c r="X31" s="619"/>
      <c r="Y31" s="620"/>
      <c r="Z31" s="671">
        <v>2.1</v>
      </c>
      <c r="AA31" s="671"/>
      <c r="AB31" s="671"/>
      <c r="AC31" s="671"/>
      <c r="AD31" s="672" t="s">
        <v>109</v>
      </c>
      <c r="AE31" s="672"/>
      <c r="AF31" s="672"/>
      <c r="AG31" s="672"/>
      <c r="AH31" s="672"/>
      <c r="AI31" s="672"/>
      <c r="AJ31" s="672"/>
      <c r="AK31" s="672"/>
      <c r="AL31" s="641" t="s">
        <v>109</v>
      </c>
      <c r="AM31" s="673"/>
      <c r="AN31" s="673"/>
      <c r="AO31" s="674"/>
      <c r="AP31" s="696"/>
      <c r="AQ31" s="697"/>
      <c r="AR31" s="697"/>
      <c r="AS31" s="697"/>
      <c r="AT31" s="701"/>
      <c r="AU31" s="181" t="s">
        <v>291</v>
      </c>
      <c r="AV31" s="181"/>
      <c r="AW31" s="181"/>
      <c r="AX31" s="615" t="s">
        <v>292</v>
      </c>
      <c r="AY31" s="616"/>
      <c r="AZ31" s="616"/>
      <c r="BA31" s="616"/>
      <c r="BB31" s="616"/>
      <c r="BC31" s="616"/>
      <c r="BD31" s="616"/>
      <c r="BE31" s="616"/>
      <c r="BF31" s="617"/>
      <c r="BG31" s="682">
        <v>99.4</v>
      </c>
      <c r="BH31" s="637"/>
      <c r="BI31" s="637"/>
      <c r="BJ31" s="637"/>
      <c r="BK31" s="637"/>
      <c r="BL31" s="637"/>
      <c r="BM31" s="673">
        <v>98.2</v>
      </c>
      <c r="BN31" s="683"/>
      <c r="BO31" s="683"/>
      <c r="BP31" s="683"/>
      <c r="BQ31" s="647"/>
      <c r="BR31" s="682">
        <v>99.3</v>
      </c>
      <c r="BS31" s="637"/>
      <c r="BT31" s="637"/>
      <c r="BU31" s="637"/>
      <c r="BV31" s="637"/>
      <c r="BW31" s="637"/>
      <c r="BX31" s="673">
        <v>97.9</v>
      </c>
      <c r="BY31" s="683"/>
      <c r="BZ31" s="683"/>
      <c r="CA31" s="683"/>
      <c r="CB31" s="647"/>
      <c r="CD31" s="690"/>
      <c r="CE31" s="691"/>
      <c r="CF31" s="655" t="s">
        <v>293</v>
      </c>
      <c r="CG31" s="652"/>
      <c r="CH31" s="652"/>
      <c r="CI31" s="652"/>
      <c r="CJ31" s="652"/>
      <c r="CK31" s="652"/>
      <c r="CL31" s="652"/>
      <c r="CM31" s="652"/>
      <c r="CN31" s="652"/>
      <c r="CO31" s="652"/>
      <c r="CP31" s="652"/>
      <c r="CQ31" s="653"/>
      <c r="CR31" s="618">
        <v>1412232</v>
      </c>
      <c r="CS31" s="637"/>
      <c r="CT31" s="637"/>
      <c r="CU31" s="637"/>
      <c r="CV31" s="637"/>
      <c r="CW31" s="637"/>
      <c r="CX31" s="637"/>
      <c r="CY31" s="638"/>
      <c r="CZ31" s="621">
        <v>1.8</v>
      </c>
      <c r="DA31" s="639"/>
      <c r="DB31" s="639"/>
      <c r="DC31" s="640"/>
      <c r="DD31" s="624">
        <v>1409017</v>
      </c>
      <c r="DE31" s="637"/>
      <c r="DF31" s="637"/>
      <c r="DG31" s="637"/>
      <c r="DH31" s="637"/>
      <c r="DI31" s="637"/>
      <c r="DJ31" s="637"/>
      <c r="DK31" s="638"/>
      <c r="DL31" s="624">
        <v>1409017</v>
      </c>
      <c r="DM31" s="637"/>
      <c r="DN31" s="637"/>
      <c r="DO31" s="637"/>
      <c r="DP31" s="637"/>
      <c r="DQ31" s="637"/>
      <c r="DR31" s="637"/>
      <c r="DS31" s="637"/>
      <c r="DT31" s="637"/>
      <c r="DU31" s="637"/>
      <c r="DV31" s="638"/>
      <c r="DW31" s="641">
        <v>2.9</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2853000</v>
      </c>
      <c r="S32" s="619"/>
      <c r="T32" s="619"/>
      <c r="U32" s="619"/>
      <c r="V32" s="619"/>
      <c r="W32" s="619"/>
      <c r="X32" s="619"/>
      <c r="Y32" s="620"/>
      <c r="Z32" s="671">
        <v>3.5</v>
      </c>
      <c r="AA32" s="671"/>
      <c r="AB32" s="671"/>
      <c r="AC32" s="671"/>
      <c r="AD32" s="672">
        <v>18103</v>
      </c>
      <c r="AE32" s="672"/>
      <c r="AF32" s="672"/>
      <c r="AG32" s="672"/>
      <c r="AH32" s="672"/>
      <c r="AI32" s="672"/>
      <c r="AJ32" s="672"/>
      <c r="AK32" s="672"/>
      <c r="AL32" s="641">
        <v>0</v>
      </c>
      <c r="AM32" s="673"/>
      <c r="AN32" s="673"/>
      <c r="AO32" s="674"/>
      <c r="AP32" s="698"/>
      <c r="AQ32" s="699"/>
      <c r="AR32" s="699"/>
      <c r="AS32" s="699"/>
      <c r="AT32" s="702"/>
      <c r="AU32" s="183"/>
      <c r="AV32" s="183"/>
      <c r="AW32" s="183"/>
      <c r="AX32" s="599" t="s">
        <v>295</v>
      </c>
      <c r="AY32" s="600"/>
      <c r="AZ32" s="600"/>
      <c r="BA32" s="600"/>
      <c r="BB32" s="600"/>
      <c r="BC32" s="600"/>
      <c r="BD32" s="600"/>
      <c r="BE32" s="600"/>
      <c r="BF32" s="601"/>
      <c r="BG32" s="681">
        <v>99</v>
      </c>
      <c r="BH32" s="603"/>
      <c r="BI32" s="603"/>
      <c r="BJ32" s="603"/>
      <c r="BK32" s="603"/>
      <c r="BL32" s="603"/>
      <c r="BM32" s="666">
        <v>96.5</v>
      </c>
      <c r="BN32" s="603"/>
      <c r="BO32" s="603"/>
      <c r="BP32" s="603"/>
      <c r="BQ32" s="660"/>
      <c r="BR32" s="681">
        <v>98.9</v>
      </c>
      <c r="BS32" s="603"/>
      <c r="BT32" s="603"/>
      <c r="BU32" s="603"/>
      <c r="BV32" s="603"/>
      <c r="BW32" s="603"/>
      <c r="BX32" s="666">
        <v>96.3</v>
      </c>
      <c r="BY32" s="603"/>
      <c r="BZ32" s="603"/>
      <c r="CA32" s="603"/>
      <c r="CB32" s="660"/>
      <c r="CD32" s="692"/>
      <c r="CE32" s="693"/>
      <c r="CF32" s="655" t="s">
        <v>296</v>
      </c>
      <c r="CG32" s="652"/>
      <c r="CH32" s="652"/>
      <c r="CI32" s="652"/>
      <c r="CJ32" s="652"/>
      <c r="CK32" s="652"/>
      <c r="CL32" s="652"/>
      <c r="CM32" s="652"/>
      <c r="CN32" s="652"/>
      <c r="CO32" s="652"/>
      <c r="CP32" s="652"/>
      <c r="CQ32" s="653"/>
      <c r="CR32" s="618">
        <v>464</v>
      </c>
      <c r="CS32" s="619"/>
      <c r="CT32" s="619"/>
      <c r="CU32" s="619"/>
      <c r="CV32" s="619"/>
      <c r="CW32" s="619"/>
      <c r="CX32" s="619"/>
      <c r="CY32" s="620"/>
      <c r="CZ32" s="621">
        <v>0</v>
      </c>
      <c r="DA32" s="639"/>
      <c r="DB32" s="639"/>
      <c r="DC32" s="640"/>
      <c r="DD32" s="624">
        <v>464</v>
      </c>
      <c r="DE32" s="619"/>
      <c r="DF32" s="619"/>
      <c r="DG32" s="619"/>
      <c r="DH32" s="619"/>
      <c r="DI32" s="619"/>
      <c r="DJ32" s="619"/>
      <c r="DK32" s="620"/>
      <c r="DL32" s="624">
        <v>464</v>
      </c>
      <c r="DM32" s="619"/>
      <c r="DN32" s="619"/>
      <c r="DO32" s="619"/>
      <c r="DP32" s="619"/>
      <c r="DQ32" s="619"/>
      <c r="DR32" s="619"/>
      <c r="DS32" s="619"/>
      <c r="DT32" s="619"/>
      <c r="DU32" s="619"/>
      <c r="DV32" s="620"/>
      <c r="DW32" s="641">
        <v>0</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6874200</v>
      </c>
      <c r="S33" s="619"/>
      <c r="T33" s="619"/>
      <c r="U33" s="619"/>
      <c r="V33" s="619"/>
      <c r="W33" s="619"/>
      <c r="X33" s="619"/>
      <c r="Y33" s="620"/>
      <c r="Z33" s="671">
        <v>8.5</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28781458</v>
      </c>
      <c r="CS33" s="637"/>
      <c r="CT33" s="637"/>
      <c r="CU33" s="637"/>
      <c r="CV33" s="637"/>
      <c r="CW33" s="637"/>
      <c r="CX33" s="637"/>
      <c r="CY33" s="638"/>
      <c r="CZ33" s="621">
        <v>36.1</v>
      </c>
      <c r="DA33" s="639"/>
      <c r="DB33" s="639"/>
      <c r="DC33" s="640"/>
      <c r="DD33" s="624">
        <v>21598412</v>
      </c>
      <c r="DE33" s="637"/>
      <c r="DF33" s="637"/>
      <c r="DG33" s="637"/>
      <c r="DH33" s="637"/>
      <c r="DI33" s="637"/>
      <c r="DJ33" s="637"/>
      <c r="DK33" s="638"/>
      <c r="DL33" s="624">
        <v>16027181</v>
      </c>
      <c r="DM33" s="637"/>
      <c r="DN33" s="637"/>
      <c r="DO33" s="637"/>
      <c r="DP33" s="637"/>
      <c r="DQ33" s="637"/>
      <c r="DR33" s="637"/>
      <c r="DS33" s="637"/>
      <c r="DT33" s="637"/>
      <c r="DU33" s="637"/>
      <c r="DV33" s="638"/>
      <c r="DW33" s="641">
        <v>32.5</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10147640</v>
      </c>
      <c r="CS34" s="619"/>
      <c r="CT34" s="619"/>
      <c r="CU34" s="619"/>
      <c r="CV34" s="619"/>
      <c r="CW34" s="619"/>
      <c r="CX34" s="619"/>
      <c r="CY34" s="620"/>
      <c r="CZ34" s="621">
        <v>12.7</v>
      </c>
      <c r="DA34" s="639"/>
      <c r="DB34" s="639"/>
      <c r="DC34" s="640"/>
      <c r="DD34" s="624">
        <v>7330623</v>
      </c>
      <c r="DE34" s="619"/>
      <c r="DF34" s="619"/>
      <c r="DG34" s="619"/>
      <c r="DH34" s="619"/>
      <c r="DI34" s="619"/>
      <c r="DJ34" s="619"/>
      <c r="DK34" s="620"/>
      <c r="DL34" s="624">
        <v>6179113</v>
      </c>
      <c r="DM34" s="619"/>
      <c r="DN34" s="619"/>
      <c r="DO34" s="619"/>
      <c r="DP34" s="619"/>
      <c r="DQ34" s="619"/>
      <c r="DR34" s="619"/>
      <c r="DS34" s="619"/>
      <c r="DT34" s="619"/>
      <c r="DU34" s="619"/>
      <c r="DV34" s="620"/>
      <c r="DW34" s="641">
        <v>12.5</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2885500</v>
      </c>
      <c r="S35" s="619"/>
      <c r="T35" s="619"/>
      <c r="U35" s="619"/>
      <c r="V35" s="619"/>
      <c r="W35" s="619"/>
      <c r="X35" s="619"/>
      <c r="Y35" s="620"/>
      <c r="Z35" s="671">
        <v>3.6</v>
      </c>
      <c r="AA35" s="671"/>
      <c r="AB35" s="671"/>
      <c r="AC35" s="671"/>
      <c r="AD35" s="672" t="s">
        <v>109</v>
      </c>
      <c r="AE35" s="672"/>
      <c r="AF35" s="672"/>
      <c r="AG35" s="672"/>
      <c r="AH35" s="672"/>
      <c r="AI35" s="672"/>
      <c r="AJ35" s="672"/>
      <c r="AK35" s="672"/>
      <c r="AL35" s="641" t="s">
        <v>109</v>
      </c>
      <c r="AM35" s="673"/>
      <c r="AN35" s="673"/>
      <c r="AO35" s="674"/>
      <c r="AP35" s="186"/>
      <c r="AQ35" s="675" t="s">
        <v>304</v>
      </c>
      <c r="AR35" s="676"/>
      <c r="AS35" s="676"/>
      <c r="AT35" s="676"/>
      <c r="AU35" s="676"/>
      <c r="AV35" s="676"/>
      <c r="AW35" s="676"/>
      <c r="AX35" s="676"/>
      <c r="AY35" s="677"/>
      <c r="AZ35" s="668">
        <v>10492607</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375245</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513305</v>
      </c>
      <c r="CS35" s="637"/>
      <c r="CT35" s="637"/>
      <c r="CU35" s="637"/>
      <c r="CV35" s="637"/>
      <c r="CW35" s="637"/>
      <c r="CX35" s="637"/>
      <c r="CY35" s="638"/>
      <c r="CZ35" s="621">
        <v>0.6</v>
      </c>
      <c r="DA35" s="639"/>
      <c r="DB35" s="639"/>
      <c r="DC35" s="640"/>
      <c r="DD35" s="624">
        <v>493008</v>
      </c>
      <c r="DE35" s="637"/>
      <c r="DF35" s="637"/>
      <c r="DG35" s="637"/>
      <c r="DH35" s="637"/>
      <c r="DI35" s="637"/>
      <c r="DJ35" s="637"/>
      <c r="DK35" s="638"/>
      <c r="DL35" s="624">
        <v>493008</v>
      </c>
      <c r="DM35" s="637"/>
      <c r="DN35" s="637"/>
      <c r="DO35" s="637"/>
      <c r="DP35" s="637"/>
      <c r="DQ35" s="637"/>
      <c r="DR35" s="637"/>
      <c r="DS35" s="637"/>
      <c r="DT35" s="637"/>
      <c r="DU35" s="637"/>
      <c r="DV35" s="638"/>
      <c r="DW35" s="641">
        <v>1</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80853483</v>
      </c>
      <c r="S36" s="659"/>
      <c r="T36" s="659"/>
      <c r="U36" s="659"/>
      <c r="V36" s="659"/>
      <c r="W36" s="659"/>
      <c r="X36" s="659"/>
      <c r="Y36" s="662"/>
      <c r="Z36" s="663">
        <v>100</v>
      </c>
      <c r="AA36" s="663"/>
      <c r="AB36" s="663"/>
      <c r="AC36" s="663"/>
      <c r="AD36" s="664">
        <v>46369322</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3161869</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144565</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5765674</v>
      </c>
      <c r="CS36" s="619"/>
      <c r="CT36" s="619"/>
      <c r="CU36" s="619"/>
      <c r="CV36" s="619"/>
      <c r="CW36" s="619"/>
      <c r="CX36" s="619"/>
      <c r="CY36" s="620"/>
      <c r="CZ36" s="621">
        <v>7.2</v>
      </c>
      <c r="DA36" s="639"/>
      <c r="DB36" s="639"/>
      <c r="DC36" s="640"/>
      <c r="DD36" s="624">
        <v>3677369</v>
      </c>
      <c r="DE36" s="619"/>
      <c r="DF36" s="619"/>
      <c r="DG36" s="619"/>
      <c r="DH36" s="619"/>
      <c r="DI36" s="619"/>
      <c r="DJ36" s="619"/>
      <c r="DK36" s="620"/>
      <c r="DL36" s="624">
        <v>1278637</v>
      </c>
      <c r="DM36" s="619"/>
      <c r="DN36" s="619"/>
      <c r="DO36" s="619"/>
      <c r="DP36" s="619"/>
      <c r="DQ36" s="619"/>
      <c r="DR36" s="619"/>
      <c r="DS36" s="619"/>
      <c r="DT36" s="619"/>
      <c r="DU36" s="619"/>
      <c r="DV36" s="620"/>
      <c r="DW36" s="641">
        <v>2.6</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491869</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21162</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79580</v>
      </c>
      <c r="CS37" s="637"/>
      <c r="CT37" s="637"/>
      <c r="CU37" s="637"/>
      <c r="CV37" s="637"/>
      <c r="CW37" s="637"/>
      <c r="CX37" s="637"/>
      <c r="CY37" s="638"/>
      <c r="CZ37" s="621">
        <v>0.1</v>
      </c>
      <c r="DA37" s="639"/>
      <c r="DB37" s="639"/>
      <c r="DC37" s="640"/>
      <c r="DD37" s="624">
        <v>79580</v>
      </c>
      <c r="DE37" s="637"/>
      <c r="DF37" s="637"/>
      <c r="DG37" s="637"/>
      <c r="DH37" s="637"/>
      <c r="DI37" s="637"/>
      <c r="DJ37" s="637"/>
      <c r="DK37" s="638"/>
      <c r="DL37" s="624">
        <v>56475</v>
      </c>
      <c r="DM37" s="637"/>
      <c r="DN37" s="637"/>
      <c r="DO37" s="637"/>
      <c r="DP37" s="637"/>
      <c r="DQ37" s="637"/>
      <c r="DR37" s="637"/>
      <c r="DS37" s="637"/>
      <c r="DT37" s="637"/>
      <c r="DU37" s="637"/>
      <c r="DV37" s="638"/>
      <c r="DW37" s="641">
        <v>0.1</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v>485677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35418</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9932759</v>
      </c>
      <c r="CS38" s="619"/>
      <c r="CT38" s="619"/>
      <c r="CU38" s="619"/>
      <c r="CV38" s="619"/>
      <c r="CW38" s="619"/>
      <c r="CX38" s="619"/>
      <c r="CY38" s="620"/>
      <c r="CZ38" s="621">
        <v>12.5</v>
      </c>
      <c r="DA38" s="639"/>
      <c r="DB38" s="639"/>
      <c r="DC38" s="640"/>
      <c r="DD38" s="624">
        <v>8955609</v>
      </c>
      <c r="DE38" s="619"/>
      <c r="DF38" s="619"/>
      <c r="DG38" s="619"/>
      <c r="DH38" s="619"/>
      <c r="DI38" s="619"/>
      <c r="DJ38" s="619"/>
      <c r="DK38" s="620"/>
      <c r="DL38" s="624">
        <v>8076423</v>
      </c>
      <c r="DM38" s="619"/>
      <c r="DN38" s="619"/>
      <c r="DO38" s="619"/>
      <c r="DP38" s="619"/>
      <c r="DQ38" s="619"/>
      <c r="DR38" s="619"/>
      <c r="DS38" s="619"/>
      <c r="DT38" s="619"/>
      <c r="DU38" s="619"/>
      <c r="DV38" s="620"/>
      <c r="DW38" s="641">
        <v>16.399999999999999</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v>47979</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103</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1596036</v>
      </c>
      <c r="CS39" s="637"/>
      <c r="CT39" s="637"/>
      <c r="CU39" s="637"/>
      <c r="CV39" s="637"/>
      <c r="CW39" s="637"/>
      <c r="CX39" s="637"/>
      <c r="CY39" s="638"/>
      <c r="CZ39" s="621">
        <v>2</v>
      </c>
      <c r="DA39" s="639"/>
      <c r="DB39" s="639"/>
      <c r="DC39" s="640"/>
      <c r="DD39" s="624">
        <v>1125010</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1449339</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110</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826044</v>
      </c>
      <c r="CS40" s="619"/>
      <c r="CT40" s="619"/>
      <c r="CU40" s="619"/>
      <c r="CV40" s="619"/>
      <c r="CW40" s="619"/>
      <c r="CX40" s="619"/>
      <c r="CY40" s="620"/>
      <c r="CZ40" s="621">
        <v>1</v>
      </c>
      <c r="DA40" s="639"/>
      <c r="DB40" s="639"/>
      <c r="DC40" s="640"/>
      <c r="DD40" s="624">
        <v>16793</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4855874</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361</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212</v>
      </c>
      <c r="CS41" s="637"/>
      <c r="CT41" s="637"/>
      <c r="CU41" s="637"/>
      <c r="CV41" s="637"/>
      <c r="CW41" s="637"/>
      <c r="CX41" s="637"/>
      <c r="CY41" s="638"/>
      <c r="CZ41" s="621" t="s">
        <v>212</v>
      </c>
      <c r="DA41" s="639"/>
      <c r="DB41" s="639"/>
      <c r="DC41" s="640"/>
      <c r="DD41" s="624" t="s">
        <v>212</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9211224</v>
      </c>
      <c r="CS42" s="619"/>
      <c r="CT42" s="619"/>
      <c r="CU42" s="619"/>
      <c r="CV42" s="619"/>
      <c r="CW42" s="619"/>
      <c r="CX42" s="619"/>
      <c r="CY42" s="620"/>
      <c r="CZ42" s="621">
        <v>11.6</v>
      </c>
      <c r="DA42" s="622"/>
      <c r="DB42" s="622"/>
      <c r="DC42" s="623"/>
      <c r="DD42" s="624">
        <v>3168862</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v>101096</v>
      </c>
      <c r="CS43" s="637"/>
      <c r="CT43" s="637"/>
      <c r="CU43" s="637"/>
      <c r="CV43" s="637"/>
      <c r="CW43" s="637"/>
      <c r="CX43" s="637"/>
      <c r="CY43" s="638"/>
      <c r="CZ43" s="621">
        <v>0.1</v>
      </c>
      <c r="DA43" s="639"/>
      <c r="DB43" s="639"/>
      <c r="DC43" s="640"/>
      <c r="DD43" s="624">
        <v>100732</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9133299</v>
      </c>
      <c r="CS44" s="619"/>
      <c r="CT44" s="619"/>
      <c r="CU44" s="619"/>
      <c r="CV44" s="619"/>
      <c r="CW44" s="619"/>
      <c r="CX44" s="619"/>
      <c r="CY44" s="620"/>
      <c r="CZ44" s="621">
        <v>11.5</v>
      </c>
      <c r="DA44" s="622"/>
      <c r="DB44" s="622"/>
      <c r="DC44" s="623"/>
      <c r="DD44" s="624">
        <v>3121159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3688918</v>
      </c>
      <c r="CS45" s="637"/>
      <c r="CT45" s="637"/>
      <c r="CU45" s="637"/>
      <c r="CV45" s="637"/>
      <c r="CW45" s="637"/>
      <c r="CX45" s="637"/>
      <c r="CY45" s="638"/>
      <c r="CZ45" s="621">
        <v>4.5999999999999996</v>
      </c>
      <c r="DA45" s="639"/>
      <c r="DB45" s="639"/>
      <c r="DC45" s="640"/>
      <c r="DD45" s="624">
        <v>290891</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5172424</v>
      </c>
      <c r="CS46" s="619"/>
      <c r="CT46" s="619"/>
      <c r="CU46" s="619"/>
      <c r="CV46" s="619"/>
      <c r="CW46" s="619"/>
      <c r="CX46" s="619"/>
      <c r="CY46" s="620"/>
      <c r="CZ46" s="621">
        <v>6.5</v>
      </c>
      <c r="DA46" s="622"/>
      <c r="DB46" s="622"/>
      <c r="DC46" s="623"/>
      <c r="DD46" s="624">
        <v>2730030</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v>77925</v>
      </c>
      <c r="CS47" s="637"/>
      <c r="CT47" s="637"/>
      <c r="CU47" s="637"/>
      <c r="CV47" s="637"/>
      <c r="CW47" s="637"/>
      <c r="CX47" s="637"/>
      <c r="CY47" s="638"/>
      <c r="CZ47" s="621">
        <v>0.1</v>
      </c>
      <c r="DA47" s="639"/>
      <c r="DB47" s="639"/>
      <c r="DC47" s="640"/>
      <c r="DD47" s="624">
        <v>47703</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117</v>
      </c>
      <c r="CS48" s="619"/>
      <c r="CT48" s="619"/>
      <c r="CU48" s="619"/>
      <c r="CV48" s="619"/>
      <c r="CW48" s="619"/>
      <c r="CX48" s="619"/>
      <c r="CY48" s="620"/>
      <c r="CZ48" s="621" t="s">
        <v>117</v>
      </c>
      <c r="DA48" s="622"/>
      <c r="DB48" s="622"/>
      <c r="DC48" s="623"/>
      <c r="DD48" s="624" t="s">
        <v>117</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79680326</v>
      </c>
      <c r="CS49" s="603"/>
      <c r="CT49" s="603"/>
      <c r="CU49" s="603"/>
      <c r="CV49" s="603"/>
      <c r="CW49" s="603"/>
      <c r="CX49" s="603"/>
      <c r="CY49" s="604"/>
      <c r="CZ49" s="605">
        <v>100</v>
      </c>
      <c r="DA49" s="606"/>
      <c r="DB49" s="606"/>
      <c r="DC49" s="607"/>
      <c r="DD49" s="608">
        <v>53332599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80707</v>
      </c>
      <c r="R7" s="1131"/>
      <c r="S7" s="1131"/>
      <c r="T7" s="1131"/>
      <c r="U7" s="1131"/>
      <c r="V7" s="1131">
        <v>79537</v>
      </c>
      <c r="W7" s="1131"/>
      <c r="X7" s="1131"/>
      <c r="Y7" s="1131"/>
      <c r="Z7" s="1131"/>
      <c r="AA7" s="1131">
        <v>1170</v>
      </c>
      <c r="AB7" s="1131"/>
      <c r="AC7" s="1131"/>
      <c r="AD7" s="1131"/>
      <c r="AE7" s="1132"/>
      <c r="AF7" s="1133">
        <v>974</v>
      </c>
      <c r="AG7" s="1134"/>
      <c r="AH7" s="1134"/>
      <c r="AI7" s="1134"/>
      <c r="AJ7" s="1135"/>
      <c r="AK7" s="1117">
        <v>275</v>
      </c>
      <c r="AL7" s="1118"/>
      <c r="AM7" s="1118"/>
      <c r="AN7" s="1118"/>
      <c r="AO7" s="1118"/>
      <c r="AP7" s="1118">
        <v>112640</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t="s">
        <v>537</v>
      </c>
      <c r="BT7" s="1122"/>
      <c r="BU7" s="1122"/>
      <c r="BV7" s="1122"/>
      <c r="BW7" s="1122"/>
      <c r="BX7" s="1122"/>
      <c r="BY7" s="1122"/>
      <c r="BZ7" s="1122"/>
      <c r="CA7" s="1122"/>
      <c r="CB7" s="1122"/>
      <c r="CC7" s="1122"/>
      <c r="CD7" s="1122"/>
      <c r="CE7" s="1122"/>
      <c r="CF7" s="1122"/>
      <c r="CG7" s="1123"/>
      <c r="CH7" s="1114">
        <v>7</v>
      </c>
      <c r="CI7" s="1115"/>
      <c r="CJ7" s="1115"/>
      <c r="CK7" s="1115"/>
      <c r="CL7" s="1116"/>
      <c r="CM7" s="1114">
        <v>389</v>
      </c>
      <c r="CN7" s="1115"/>
      <c r="CO7" s="1115"/>
      <c r="CP7" s="1115"/>
      <c r="CQ7" s="1116"/>
      <c r="CR7" s="1114">
        <v>141</v>
      </c>
      <c r="CS7" s="1115"/>
      <c r="CT7" s="1115"/>
      <c r="CU7" s="1115"/>
      <c r="CV7" s="1116"/>
      <c r="CW7" s="1114">
        <v>21</v>
      </c>
      <c r="CX7" s="1115"/>
      <c r="CY7" s="1115"/>
      <c r="CZ7" s="1115"/>
      <c r="DA7" s="1116"/>
      <c r="DB7" s="1114" t="s">
        <v>481</v>
      </c>
      <c r="DC7" s="1115"/>
      <c r="DD7" s="1115"/>
      <c r="DE7" s="1115"/>
      <c r="DF7" s="1116"/>
      <c r="DG7" s="1114" t="s">
        <v>481</v>
      </c>
      <c r="DH7" s="1115"/>
      <c r="DI7" s="1115"/>
      <c r="DJ7" s="1115"/>
      <c r="DK7" s="1116"/>
      <c r="DL7" s="1114" t="s">
        <v>481</v>
      </c>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57" t="s">
        <v>361</v>
      </c>
      <c r="C8" s="1058"/>
      <c r="D8" s="1058"/>
      <c r="E8" s="1058"/>
      <c r="F8" s="1058"/>
      <c r="G8" s="1058"/>
      <c r="H8" s="1058"/>
      <c r="I8" s="1058"/>
      <c r="J8" s="1058"/>
      <c r="K8" s="1058"/>
      <c r="L8" s="1058"/>
      <c r="M8" s="1058"/>
      <c r="N8" s="1058"/>
      <c r="O8" s="1058"/>
      <c r="P8" s="1059"/>
      <c r="Q8" s="1069">
        <v>95</v>
      </c>
      <c r="R8" s="1070"/>
      <c r="S8" s="1070"/>
      <c r="T8" s="1070"/>
      <c r="U8" s="1070"/>
      <c r="V8" s="1070">
        <v>92</v>
      </c>
      <c r="W8" s="1070"/>
      <c r="X8" s="1070"/>
      <c r="Y8" s="1070"/>
      <c r="Z8" s="1070"/>
      <c r="AA8" s="1070">
        <v>3</v>
      </c>
      <c r="AB8" s="1070"/>
      <c r="AC8" s="1070"/>
      <c r="AD8" s="1070"/>
      <c r="AE8" s="1071"/>
      <c r="AF8" s="1063">
        <v>3</v>
      </c>
      <c r="AG8" s="1064"/>
      <c r="AH8" s="1064"/>
      <c r="AI8" s="1064"/>
      <c r="AJ8" s="1065"/>
      <c r="AK8" s="1112" t="s">
        <v>481</v>
      </c>
      <c r="AL8" s="1113"/>
      <c r="AM8" s="1113"/>
      <c r="AN8" s="1113"/>
      <c r="AO8" s="1113"/>
      <c r="AP8" s="1113" t="s">
        <v>481</v>
      </c>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t="s">
        <v>538</v>
      </c>
      <c r="BT8" s="1041"/>
      <c r="BU8" s="1041"/>
      <c r="BV8" s="1041"/>
      <c r="BW8" s="1041"/>
      <c r="BX8" s="1041"/>
      <c r="BY8" s="1041"/>
      <c r="BZ8" s="1041"/>
      <c r="CA8" s="1041"/>
      <c r="CB8" s="1041"/>
      <c r="CC8" s="1041"/>
      <c r="CD8" s="1041"/>
      <c r="CE8" s="1041"/>
      <c r="CF8" s="1041"/>
      <c r="CG8" s="1042"/>
      <c r="CH8" s="1015">
        <v>4</v>
      </c>
      <c r="CI8" s="1016"/>
      <c r="CJ8" s="1016"/>
      <c r="CK8" s="1016"/>
      <c r="CL8" s="1017"/>
      <c r="CM8" s="1015">
        <v>127</v>
      </c>
      <c r="CN8" s="1016"/>
      <c r="CO8" s="1016"/>
      <c r="CP8" s="1016"/>
      <c r="CQ8" s="1017"/>
      <c r="CR8" s="1015">
        <v>164</v>
      </c>
      <c r="CS8" s="1016"/>
      <c r="CT8" s="1016"/>
      <c r="CU8" s="1016"/>
      <c r="CV8" s="1017"/>
      <c r="CW8" s="1015" t="s">
        <v>481</v>
      </c>
      <c r="CX8" s="1016"/>
      <c r="CY8" s="1016"/>
      <c r="CZ8" s="1016"/>
      <c r="DA8" s="1017"/>
      <c r="DB8" s="1015" t="s">
        <v>481</v>
      </c>
      <c r="DC8" s="1016"/>
      <c r="DD8" s="1016"/>
      <c r="DE8" s="1016"/>
      <c r="DF8" s="1017"/>
      <c r="DG8" s="1015" t="s">
        <v>481</v>
      </c>
      <c r="DH8" s="1016"/>
      <c r="DI8" s="1016"/>
      <c r="DJ8" s="1016"/>
      <c r="DK8" s="1017"/>
      <c r="DL8" s="1015" t="s">
        <v>481</v>
      </c>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57" t="s">
        <v>362</v>
      </c>
      <c r="C9" s="1058"/>
      <c r="D9" s="1058"/>
      <c r="E9" s="1058"/>
      <c r="F9" s="1058"/>
      <c r="G9" s="1058"/>
      <c r="H9" s="1058"/>
      <c r="I9" s="1058"/>
      <c r="J9" s="1058"/>
      <c r="K9" s="1058"/>
      <c r="L9" s="1058"/>
      <c r="M9" s="1058"/>
      <c r="N9" s="1058"/>
      <c r="O9" s="1058"/>
      <c r="P9" s="1059"/>
      <c r="Q9" s="1069">
        <v>80</v>
      </c>
      <c r="R9" s="1070"/>
      <c r="S9" s="1070"/>
      <c r="T9" s="1070"/>
      <c r="U9" s="1070"/>
      <c r="V9" s="1070">
        <v>80</v>
      </c>
      <c r="W9" s="1070"/>
      <c r="X9" s="1070"/>
      <c r="Y9" s="1070"/>
      <c r="Z9" s="1070"/>
      <c r="AA9" s="1070">
        <v>0</v>
      </c>
      <c r="AB9" s="1070"/>
      <c r="AC9" s="1070"/>
      <c r="AD9" s="1070"/>
      <c r="AE9" s="1071"/>
      <c r="AF9" s="1063">
        <v>0</v>
      </c>
      <c r="AG9" s="1064"/>
      <c r="AH9" s="1064"/>
      <c r="AI9" s="1064"/>
      <c r="AJ9" s="1065"/>
      <c r="AK9" s="1112" t="s">
        <v>481</v>
      </c>
      <c r="AL9" s="1113"/>
      <c r="AM9" s="1113"/>
      <c r="AN9" s="1113"/>
      <c r="AO9" s="1113"/>
      <c r="AP9" s="1113" t="s">
        <v>481</v>
      </c>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t="s">
        <v>539</v>
      </c>
      <c r="BT9" s="1041"/>
      <c r="BU9" s="1041"/>
      <c r="BV9" s="1041"/>
      <c r="BW9" s="1041"/>
      <c r="BX9" s="1041"/>
      <c r="BY9" s="1041"/>
      <c r="BZ9" s="1041"/>
      <c r="CA9" s="1041"/>
      <c r="CB9" s="1041"/>
      <c r="CC9" s="1041"/>
      <c r="CD9" s="1041"/>
      <c r="CE9" s="1041"/>
      <c r="CF9" s="1041"/>
      <c r="CG9" s="1042"/>
      <c r="CH9" s="1015">
        <v>-4</v>
      </c>
      <c r="CI9" s="1016"/>
      <c r="CJ9" s="1016"/>
      <c r="CK9" s="1016"/>
      <c r="CL9" s="1017"/>
      <c r="CM9" s="1015">
        <v>542</v>
      </c>
      <c r="CN9" s="1016"/>
      <c r="CO9" s="1016"/>
      <c r="CP9" s="1016"/>
      <c r="CQ9" s="1017"/>
      <c r="CR9" s="1015">
        <v>5</v>
      </c>
      <c r="CS9" s="1016"/>
      <c r="CT9" s="1016"/>
      <c r="CU9" s="1016"/>
      <c r="CV9" s="1017"/>
      <c r="CW9" s="1015" t="s">
        <v>481</v>
      </c>
      <c r="CX9" s="1016"/>
      <c r="CY9" s="1016"/>
      <c r="CZ9" s="1016"/>
      <c r="DA9" s="1017"/>
      <c r="DB9" s="1015" t="s">
        <v>481</v>
      </c>
      <c r="DC9" s="1016"/>
      <c r="DD9" s="1016"/>
      <c r="DE9" s="1016"/>
      <c r="DF9" s="1017"/>
      <c r="DG9" s="1015" t="s">
        <v>481</v>
      </c>
      <c r="DH9" s="1016"/>
      <c r="DI9" s="1016"/>
      <c r="DJ9" s="1016"/>
      <c r="DK9" s="1017"/>
      <c r="DL9" s="1015" t="s">
        <v>481</v>
      </c>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57" t="s">
        <v>363</v>
      </c>
      <c r="C10" s="1058"/>
      <c r="D10" s="1058"/>
      <c r="E10" s="1058"/>
      <c r="F10" s="1058"/>
      <c r="G10" s="1058"/>
      <c r="H10" s="1058"/>
      <c r="I10" s="1058"/>
      <c r="J10" s="1058"/>
      <c r="K10" s="1058"/>
      <c r="L10" s="1058"/>
      <c r="M10" s="1058"/>
      <c r="N10" s="1058"/>
      <c r="O10" s="1058"/>
      <c r="P10" s="1059"/>
      <c r="Q10" s="1069">
        <v>4</v>
      </c>
      <c r="R10" s="1070"/>
      <c r="S10" s="1070"/>
      <c r="T10" s="1070"/>
      <c r="U10" s="1070"/>
      <c r="V10" s="1070">
        <v>4</v>
      </c>
      <c r="W10" s="1070"/>
      <c r="X10" s="1070"/>
      <c r="Y10" s="1070"/>
      <c r="Z10" s="1070"/>
      <c r="AA10" s="1070" t="s">
        <v>481</v>
      </c>
      <c r="AB10" s="1070"/>
      <c r="AC10" s="1070"/>
      <c r="AD10" s="1070"/>
      <c r="AE10" s="1071"/>
      <c r="AF10" s="1063" t="s">
        <v>481</v>
      </c>
      <c r="AG10" s="1064"/>
      <c r="AH10" s="1064"/>
      <c r="AI10" s="1064"/>
      <c r="AJ10" s="1065"/>
      <c r="AK10" s="1112">
        <v>0</v>
      </c>
      <c r="AL10" s="1113"/>
      <c r="AM10" s="1113"/>
      <c r="AN10" s="1113"/>
      <c r="AO10" s="1113"/>
      <c r="AP10" s="1113">
        <v>0</v>
      </c>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t="s">
        <v>540</v>
      </c>
      <c r="BT10" s="1041"/>
      <c r="BU10" s="1041"/>
      <c r="BV10" s="1041"/>
      <c r="BW10" s="1041"/>
      <c r="BX10" s="1041"/>
      <c r="BY10" s="1041"/>
      <c r="BZ10" s="1041"/>
      <c r="CA10" s="1041"/>
      <c r="CB10" s="1041"/>
      <c r="CC10" s="1041"/>
      <c r="CD10" s="1041"/>
      <c r="CE10" s="1041"/>
      <c r="CF10" s="1041"/>
      <c r="CG10" s="1042"/>
      <c r="CH10" s="1015">
        <v>1</v>
      </c>
      <c r="CI10" s="1016"/>
      <c r="CJ10" s="1016"/>
      <c r="CK10" s="1016"/>
      <c r="CL10" s="1017"/>
      <c r="CM10" s="1015">
        <v>46</v>
      </c>
      <c r="CN10" s="1016"/>
      <c r="CO10" s="1016"/>
      <c r="CP10" s="1016"/>
      <c r="CQ10" s="1017"/>
      <c r="CR10" s="1015">
        <v>3</v>
      </c>
      <c r="CS10" s="1016"/>
      <c r="CT10" s="1016"/>
      <c r="CU10" s="1016"/>
      <c r="CV10" s="1017"/>
      <c r="CW10" s="1015" t="s">
        <v>481</v>
      </c>
      <c r="CX10" s="1016"/>
      <c r="CY10" s="1016"/>
      <c r="CZ10" s="1016"/>
      <c r="DA10" s="1017"/>
      <c r="DB10" s="1015" t="s">
        <v>481</v>
      </c>
      <c r="DC10" s="1016"/>
      <c r="DD10" s="1016"/>
      <c r="DE10" s="1016"/>
      <c r="DF10" s="1017"/>
      <c r="DG10" s="1015" t="s">
        <v>481</v>
      </c>
      <c r="DH10" s="1016"/>
      <c r="DI10" s="1016"/>
      <c r="DJ10" s="1016"/>
      <c r="DK10" s="1017"/>
      <c r="DL10" s="1015" t="s">
        <v>481</v>
      </c>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57" t="s">
        <v>364</v>
      </c>
      <c r="C11" s="1058"/>
      <c r="D11" s="1058"/>
      <c r="E11" s="1058"/>
      <c r="F11" s="1058"/>
      <c r="G11" s="1058"/>
      <c r="H11" s="1058"/>
      <c r="I11" s="1058"/>
      <c r="J11" s="1058"/>
      <c r="K11" s="1058"/>
      <c r="L11" s="1058"/>
      <c r="M11" s="1058"/>
      <c r="N11" s="1058"/>
      <c r="O11" s="1058"/>
      <c r="P11" s="1059"/>
      <c r="Q11" s="1069">
        <v>3</v>
      </c>
      <c r="R11" s="1070"/>
      <c r="S11" s="1070"/>
      <c r="T11" s="1070"/>
      <c r="U11" s="1070"/>
      <c r="V11" s="1070">
        <v>3</v>
      </c>
      <c r="W11" s="1070"/>
      <c r="X11" s="1070"/>
      <c r="Y11" s="1070"/>
      <c r="Z11" s="1070"/>
      <c r="AA11" s="1070" t="s">
        <v>481</v>
      </c>
      <c r="AB11" s="1070"/>
      <c r="AC11" s="1070"/>
      <c r="AD11" s="1070"/>
      <c r="AE11" s="1071"/>
      <c r="AF11" s="1063" t="s">
        <v>481</v>
      </c>
      <c r="AG11" s="1064"/>
      <c r="AH11" s="1064"/>
      <c r="AI11" s="1064"/>
      <c r="AJ11" s="1065"/>
      <c r="AK11" s="1112">
        <v>0</v>
      </c>
      <c r="AL11" s="1113"/>
      <c r="AM11" s="1113"/>
      <c r="AN11" s="1113"/>
      <c r="AO11" s="1113"/>
      <c r="AP11" s="1113" t="s">
        <v>481</v>
      </c>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t="s">
        <v>536</v>
      </c>
      <c r="BS11" s="1040" t="s">
        <v>541</v>
      </c>
      <c r="BT11" s="1041"/>
      <c r="BU11" s="1041"/>
      <c r="BV11" s="1041"/>
      <c r="BW11" s="1041"/>
      <c r="BX11" s="1041"/>
      <c r="BY11" s="1041"/>
      <c r="BZ11" s="1041"/>
      <c r="CA11" s="1041"/>
      <c r="CB11" s="1041"/>
      <c r="CC11" s="1041"/>
      <c r="CD11" s="1041"/>
      <c r="CE11" s="1041"/>
      <c r="CF11" s="1041"/>
      <c r="CG11" s="1042"/>
      <c r="CH11" s="1015">
        <v>-2</v>
      </c>
      <c r="CI11" s="1016"/>
      <c r="CJ11" s="1016"/>
      <c r="CK11" s="1016"/>
      <c r="CL11" s="1017"/>
      <c r="CM11" s="1015">
        <v>147</v>
      </c>
      <c r="CN11" s="1016"/>
      <c r="CO11" s="1016"/>
      <c r="CP11" s="1016"/>
      <c r="CQ11" s="1017"/>
      <c r="CR11" s="1015">
        <v>30</v>
      </c>
      <c r="CS11" s="1016"/>
      <c r="CT11" s="1016"/>
      <c r="CU11" s="1016"/>
      <c r="CV11" s="1017"/>
      <c r="CW11" s="1015" t="s">
        <v>481</v>
      </c>
      <c r="CX11" s="1016"/>
      <c r="CY11" s="1016"/>
      <c r="CZ11" s="1016"/>
      <c r="DA11" s="1017"/>
      <c r="DB11" s="1015" t="s">
        <v>481</v>
      </c>
      <c r="DC11" s="1016"/>
      <c r="DD11" s="1016"/>
      <c r="DE11" s="1016"/>
      <c r="DF11" s="1017"/>
      <c r="DG11" s="1015" t="s">
        <v>481</v>
      </c>
      <c r="DH11" s="1016"/>
      <c r="DI11" s="1016"/>
      <c r="DJ11" s="1016"/>
      <c r="DK11" s="1017"/>
      <c r="DL11" s="1015" t="s">
        <v>481</v>
      </c>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57"/>
      <c r="C12" s="1058"/>
      <c r="D12" s="1058"/>
      <c r="E12" s="1058"/>
      <c r="F12" s="1058"/>
      <c r="G12" s="1058"/>
      <c r="H12" s="1058"/>
      <c r="I12" s="1058"/>
      <c r="J12" s="1058"/>
      <c r="K12" s="1058"/>
      <c r="L12" s="1058"/>
      <c r="M12" s="1058"/>
      <c r="N12" s="1058"/>
      <c r="O12" s="1058"/>
      <c r="P12" s="1059"/>
      <c r="Q12" s="1069"/>
      <c r="R12" s="1070"/>
      <c r="S12" s="1070"/>
      <c r="T12" s="1070"/>
      <c r="U12" s="1070"/>
      <c r="V12" s="1070"/>
      <c r="W12" s="1070"/>
      <c r="X12" s="1070"/>
      <c r="Y12" s="1070"/>
      <c r="Z12" s="1070"/>
      <c r="AA12" s="1070"/>
      <c r="AB12" s="1070"/>
      <c r="AC12" s="1070"/>
      <c r="AD12" s="1070"/>
      <c r="AE12" s="1071"/>
      <c r="AF12" s="1063"/>
      <c r="AG12" s="1064"/>
      <c r="AH12" s="1064"/>
      <c r="AI12" s="1064"/>
      <c r="AJ12" s="1065"/>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t="s">
        <v>542</v>
      </c>
      <c r="BT12" s="1041"/>
      <c r="BU12" s="1041"/>
      <c r="BV12" s="1041"/>
      <c r="BW12" s="1041"/>
      <c r="BX12" s="1041"/>
      <c r="BY12" s="1041"/>
      <c r="BZ12" s="1041"/>
      <c r="CA12" s="1041"/>
      <c r="CB12" s="1041"/>
      <c r="CC12" s="1041"/>
      <c r="CD12" s="1041"/>
      <c r="CE12" s="1041"/>
      <c r="CF12" s="1041"/>
      <c r="CG12" s="1042"/>
      <c r="CH12" s="1015">
        <v>6</v>
      </c>
      <c r="CI12" s="1016"/>
      <c r="CJ12" s="1016"/>
      <c r="CK12" s="1016"/>
      <c r="CL12" s="1017"/>
      <c r="CM12" s="1015">
        <v>27</v>
      </c>
      <c r="CN12" s="1016"/>
      <c r="CO12" s="1016"/>
      <c r="CP12" s="1016"/>
      <c r="CQ12" s="1017"/>
      <c r="CR12" s="1015">
        <v>23</v>
      </c>
      <c r="CS12" s="1016"/>
      <c r="CT12" s="1016"/>
      <c r="CU12" s="1016"/>
      <c r="CV12" s="1017"/>
      <c r="CW12" s="1015" t="s">
        <v>481</v>
      </c>
      <c r="CX12" s="1016"/>
      <c r="CY12" s="1016"/>
      <c r="CZ12" s="1016"/>
      <c r="DA12" s="1017"/>
      <c r="DB12" s="1015" t="s">
        <v>481</v>
      </c>
      <c r="DC12" s="1016"/>
      <c r="DD12" s="1016"/>
      <c r="DE12" s="1016"/>
      <c r="DF12" s="1017"/>
      <c r="DG12" s="1015" t="s">
        <v>481</v>
      </c>
      <c r="DH12" s="1016"/>
      <c r="DI12" s="1016"/>
      <c r="DJ12" s="1016"/>
      <c r="DK12" s="1017"/>
      <c r="DL12" s="1015" t="s">
        <v>481</v>
      </c>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57"/>
      <c r="C13" s="1058"/>
      <c r="D13" s="1058"/>
      <c r="E13" s="1058"/>
      <c r="F13" s="1058"/>
      <c r="G13" s="1058"/>
      <c r="H13" s="1058"/>
      <c r="I13" s="1058"/>
      <c r="J13" s="1058"/>
      <c r="K13" s="1058"/>
      <c r="L13" s="1058"/>
      <c r="M13" s="1058"/>
      <c r="N13" s="1058"/>
      <c r="O13" s="1058"/>
      <c r="P13" s="1059"/>
      <c r="Q13" s="1069"/>
      <c r="R13" s="1070"/>
      <c r="S13" s="1070"/>
      <c r="T13" s="1070"/>
      <c r="U13" s="1070"/>
      <c r="V13" s="1070"/>
      <c r="W13" s="1070"/>
      <c r="X13" s="1070"/>
      <c r="Y13" s="1070"/>
      <c r="Z13" s="1070"/>
      <c r="AA13" s="1070"/>
      <c r="AB13" s="1070"/>
      <c r="AC13" s="1070"/>
      <c r="AD13" s="1070"/>
      <c r="AE13" s="1071"/>
      <c r="AF13" s="1063"/>
      <c r="AG13" s="1064"/>
      <c r="AH13" s="1064"/>
      <c r="AI13" s="1064"/>
      <c r="AJ13" s="1065"/>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t="s">
        <v>543</v>
      </c>
      <c r="BT13" s="1041"/>
      <c r="BU13" s="1041"/>
      <c r="BV13" s="1041"/>
      <c r="BW13" s="1041"/>
      <c r="BX13" s="1041"/>
      <c r="BY13" s="1041"/>
      <c r="BZ13" s="1041"/>
      <c r="CA13" s="1041"/>
      <c r="CB13" s="1041"/>
      <c r="CC13" s="1041"/>
      <c r="CD13" s="1041"/>
      <c r="CE13" s="1041"/>
      <c r="CF13" s="1041"/>
      <c r="CG13" s="1042"/>
      <c r="CH13" s="1015">
        <v>3</v>
      </c>
      <c r="CI13" s="1016"/>
      <c r="CJ13" s="1016"/>
      <c r="CK13" s="1016"/>
      <c r="CL13" s="1017"/>
      <c r="CM13" s="1015">
        <v>36</v>
      </c>
      <c r="CN13" s="1016"/>
      <c r="CO13" s="1016"/>
      <c r="CP13" s="1016"/>
      <c r="CQ13" s="1017"/>
      <c r="CR13" s="1015">
        <v>47</v>
      </c>
      <c r="CS13" s="1016"/>
      <c r="CT13" s="1016"/>
      <c r="CU13" s="1016"/>
      <c r="CV13" s="1017"/>
      <c r="CW13" s="1015" t="s">
        <v>481</v>
      </c>
      <c r="CX13" s="1016"/>
      <c r="CY13" s="1016"/>
      <c r="CZ13" s="1016"/>
      <c r="DA13" s="1017"/>
      <c r="DB13" s="1015" t="s">
        <v>481</v>
      </c>
      <c r="DC13" s="1016"/>
      <c r="DD13" s="1016"/>
      <c r="DE13" s="1016"/>
      <c r="DF13" s="1017"/>
      <c r="DG13" s="1015" t="s">
        <v>481</v>
      </c>
      <c r="DH13" s="1016"/>
      <c r="DI13" s="1016"/>
      <c r="DJ13" s="1016"/>
      <c r="DK13" s="1017"/>
      <c r="DL13" s="1015" t="s">
        <v>481</v>
      </c>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57"/>
      <c r="C14" s="1058"/>
      <c r="D14" s="1058"/>
      <c r="E14" s="1058"/>
      <c r="F14" s="1058"/>
      <c r="G14" s="1058"/>
      <c r="H14" s="1058"/>
      <c r="I14" s="1058"/>
      <c r="J14" s="1058"/>
      <c r="K14" s="1058"/>
      <c r="L14" s="1058"/>
      <c r="M14" s="1058"/>
      <c r="N14" s="1058"/>
      <c r="O14" s="1058"/>
      <c r="P14" s="1059"/>
      <c r="Q14" s="1069"/>
      <c r="R14" s="1070"/>
      <c r="S14" s="1070"/>
      <c r="T14" s="1070"/>
      <c r="U14" s="1070"/>
      <c r="V14" s="1070"/>
      <c r="W14" s="1070"/>
      <c r="X14" s="1070"/>
      <c r="Y14" s="1070"/>
      <c r="Z14" s="1070"/>
      <c r="AA14" s="1070"/>
      <c r="AB14" s="1070"/>
      <c r="AC14" s="1070"/>
      <c r="AD14" s="1070"/>
      <c r="AE14" s="1071"/>
      <c r="AF14" s="1063"/>
      <c r="AG14" s="1064"/>
      <c r="AH14" s="1064"/>
      <c r="AI14" s="1064"/>
      <c r="AJ14" s="1065"/>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t="s">
        <v>544</v>
      </c>
      <c r="BT14" s="1041"/>
      <c r="BU14" s="1041"/>
      <c r="BV14" s="1041"/>
      <c r="BW14" s="1041"/>
      <c r="BX14" s="1041"/>
      <c r="BY14" s="1041"/>
      <c r="BZ14" s="1041"/>
      <c r="CA14" s="1041"/>
      <c r="CB14" s="1041"/>
      <c r="CC14" s="1041"/>
      <c r="CD14" s="1041"/>
      <c r="CE14" s="1041"/>
      <c r="CF14" s="1041"/>
      <c r="CG14" s="1042"/>
      <c r="CH14" s="1015">
        <v>2</v>
      </c>
      <c r="CI14" s="1016"/>
      <c r="CJ14" s="1016"/>
      <c r="CK14" s="1016"/>
      <c r="CL14" s="1017"/>
      <c r="CM14" s="1015">
        <v>182</v>
      </c>
      <c r="CN14" s="1016"/>
      <c r="CO14" s="1016"/>
      <c r="CP14" s="1016"/>
      <c r="CQ14" s="1017"/>
      <c r="CR14" s="1015">
        <v>25</v>
      </c>
      <c r="CS14" s="1016"/>
      <c r="CT14" s="1016"/>
      <c r="CU14" s="1016"/>
      <c r="CV14" s="1017"/>
      <c r="CW14" s="1015" t="s">
        <v>481</v>
      </c>
      <c r="CX14" s="1016"/>
      <c r="CY14" s="1016"/>
      <c r="CZ14" s="1016"/>
      <c r="DA14" s="1017"/>
      <c r="DB14" s="1015" t="s">
        <v>481</v>
      </c>
      <c r="DC14" s="1016"/>
      <c r="DD14" s="1016"/>
      <c r="DE14" s="1016"/>
      <c r="DF14" s="1017"/>
      <c r="DG14" s="1015" t="s">
        <v>481</v>
      </c>
      <c r="DH14" s="1016"/>
      <c r="DI14" s="1016"/>
      <c r="DJ14" s="1016"/>
      <c r="DK14" s="1017"/>
      <c r="DL14" s="1015" t="s">
        <v>481</v>
      </c>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57"/>
      <c r="C15" s="1058"/>
      <c r="D15" s="1058"/>
      <c r="E15" s="1058"/>
      <c r="F15" s="1058"/>
      <c r="G15" s="1058"/>
      <c r="H15" s="1058"/>
      <c r="I15" s="1058"/>
      <c r="J15" s="1058"/>
      <c r="K15" s="1058"/>
      <c r="L15" s="1058"/>
      <c r="M15" s="1058"/>
      <c r="N15" s="1058"/>
      <c r="O15" s="1058"/>
      <c r="P15" s="1059"/>
      <c r="Q15" s="1069"/>
      <c r="R15" s="1070"/>
      <c r="S15" s="1070"/>
      <c r="T15" s="1070"/>
      <c r="U15" s="1070"/>
      <c r="V15" s="1070"/>
      <c r="W15" s="1070"/>
      <c r="X15" s="1070"/>
      <c r="Y15" s="1070"/>
      <c r="Z15" s="1070"/>
      <c r="AA15" s="1070"/>
      <c r="AB15" s="1070"/>
      <c r="AC15" s="1070"/>
      <c r="AD15" s="1070"/>
      <c r="AE15" s="1071"/>
      <c r="AF15" s="1063"/>
      <c r="AG15" s="1064"/>
      <c r="AH15" s="1064"/>
      <c r="AI15" s="1064"/>
      <c r="AJ15" s="1065"/>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t="s">
        <v>545</v>
      </c>
      <c r="BT15" s="1041"/>
      <c r="BU15" s="1041"/>
      <c r="BV15" s="1041"/>
      <c r="BW15" s="1041"/>
      <c r="BX15" s="1041"/>
      <c r="BY15" s="1041"/>
      <c r="BZ15" s="1041"/>
      <c r="CA15" s="1041"/>
      <c r="CB15" s="1041"/>
      <c r="CC15" s="1041"/>
      <c r="CD15" s="1041"/>
      <c r="CE15" s="1041"/>
      <c r="CF15" s="1041"/>
      <c r="CG15" s="1042"/>
      <c r="CH15" s="1015">
        <v>23</v>
      </c>
      <c r="CI15" s="1016"/>
      <c r="CJ15" s="1016"/>
      <c r="CK15" s="1016"/>
      <c r="CL15" s="1017"/>
      <c r="CM15" s="1015">
        <v>131</v>
      </c>
      <c r="CN15" s="1016"/>
      <c r="CO15" s="1016"/>
      <c r="CP15" s="1016"/>
      <c r="CQ15" s="1017"/>
      <c r="CR15" s="1015">
        <v>28</v>
      </c>
      <c r="CS15" s="1016"/>
      <c r="CT15" s="1016"/>
      <c r="CU15" s="1016"/>
      <c r="CV15" s="1017"/>
      <c r="CW15" s="1015" t="s">
        <v>481</v>
      </c>
      <c r="CX15" s="1016"/>
      <c r="CY15" s="1016"/>
      <c r="CZ15" s="1016"/>
      <c r="DA15" s="1017"/>
      <c r="DB15" s="1015" t="s">
        <v>481</v>
      </c>
      <c r="DC15" s="1016"/>
      <c r="DD15" s="1016"/>
      <c r="DE15" s="1016"/>
      <c r="DF15" s="1017"/>
      <c r="DG15" s="1015" t="s">
        <v>481</v>
      </c>
      <c r="DH15" s="1016"/>
      <c r="DI15" s="1016"/>
      <c r="DJ15" s="1016"/>
      <c r="DK15" s="1017"/>
      <c r="DL15" s="1015" t="s">
        <v>481</v>
      </c>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57"/>
      <c r="C16" s="1058"/>
      <c r="D16" s="1058"/>
      <c r="E16" s="1058"/>
      <c r="F16" s="1058"/>
      <c r="G16" s="1058"/>
      <c r="H16" s="1058"/>
      <c r="I16" s="1058"/>
      <c r="J16" s="1058"/>
      <c r="K16" s="1058"/>
      <c r="L16" s="1058"/>
      <c r="M16" s="1058"/>
      <c r="N16" s="1058"/>
      <c r="O16" s="1058"/>
      <c r="P16" s="1059"/>
      <c r="Q16" s="1069"/>
      <c r="R16" s="1070"/>
      <c r="S16" s="1070"/>
      <c r="T16" s="1070"/>
      <c r="U16" s="1070"/>
      <c r="V16" s="1070"/>
      <c r="W16" s="1070"/>
      <c r="X16" s="1070"/>
      <c r="Y16" s="1070"/>
      <c r="Z16" s="1070"/>
      <c r="AA16" s="1070"/>
      <c r="AB16" s="1070"/>
      <c r="AC16" s="1070"/>
      <c r="AD16" s="1070"/>
      <c r="AE16" s="1071"/>
      <c r="AF16" s="1063"/>
      <c r="AG16" s="1064"/>
      <c r="AH16" s="1064"/>
      <c r="AI16" s="1064"/>
      <c r="AJ16" s="1065"/>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t="s">
        <v>546</v>
      </c>
      <c r="BT16" s="1041"/>
      <c r="BU16" s="1041"/>
      <c r="BV16" s="1041"/>
      <c r="BW16" s="1041"/>
      <c r="BX16" s="1041"/>
      <c r="BY16" s="1041"/>
      <c r="BZ16" s="1041"/>
      <c r="CA16" s="1041"/>
      <c r="CB16" s="1041"/>
      <c r="CC16" s="1041"/>
      <c r="CD16" s="1041"/>
      <c r="CE16" s="1041"/>
      <c r="CF16" s="1041"/>
      <c r="CG16" s="1042"/>
      <c r="CH16" s="1015">
        <v>1</v>
      </c>
      <c r="CI16" s="1016"/>
      <c r="CJ16" s="1016"/>
      <c r="CK16" s="1016"/>
      <c r="CL16" s="1017"/>
      <c r="CM16" s="1015">
        <v>151</v>
      </c>
      <c r="CN16" s="1016"/>
      <c r="CO16" s="1016"/>
      <c r="CP16" s="1016"/>
      <c r="CQ16" s="1017"/>
      <c r="CR16" s="1015">
        <v>11</v>
      </c>
      <c r="CS16" s="1016"/>
      <c r="CT16" s="1016"/>
      <c r="CU16" s="1016"/>
      <c r="CV16" s="1017"/>
      <c r="CW16" s="1015">
        <v>5</v>
      </c>
      <c r="CX16" s="1016"/>
      <c r="CY16" s="1016"/>
      <c r="CZ16" s="1016"/>
      <c r="DA16" s="1017"/>
      <c r="DB16" s="1015" t="s">
        <v>481</v>
      </c>
      <c r="DC16" s="1016"/>
      <c r="DD16" s="1016"/>
      <c r="DE16" s="1016"/>
      <c r="DF16" s="1017"/>
      <c r="DG16" s="1015" t="s">
        <v>481</v>
      </c>
      <c r="DH16" s="1016"/>
      <c r="DI16" s="1016"/>
      <c r="DJ16" s="1016"/>
      <c r="DK16" s="1017"/>
      <c r="DL16" s="1015" t="s">
        <v>481</v>
      </c>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57"/>
      <c r="C17" s="1058"/>
      <c r="D17" s="1058"/>
      <c r="E17" s="1058"/>
      <c r="F17" s="1058"/>
      <c r="G17" s="1058"/>
      <c r="H17" s="1058"/>
      <c r="I17" s="1058"/>
      <c r="J17" s="1058"/>
      <c r="K17" s="1058"/>
      <c r="L17" s="1058"/>
      <c r="M17" s="1058"/>
      <c r="N17" s="1058"/>
      <c r="O17" s="1058"/>
      <c r="P17" s="1059"/>
      <c r="Q17" s="1069"/>
      <c r="R17" s="1070"/>
      <c r="S17" s="1070"/>
      <c r="T17" s="1070"/>
      <c r="U17" s="1070"/>
      <c r="V17" s="1070"/>
      <c r="W17" s="1070"/>
      <c r="X17" s="1070"/>
      <c r="Y17" s="1070"/>
      <c r="Z17" s="1070"/>
      <c r="AA17" s="1070"/>
      <c r="AB17" s="1070"/>
      <c r="AC17" s="1070"/>
      <c r="AD17" s="1070"/>
      <c r="AE17" s="1071"/>
      <c r="AF17" s="1063"/>
      <c r="AG17" s="1064"/>
      <c r="AH17" s="1064"/>
      <c r="AI17" s="1064"/>
      <c r="AJ17" s="1065"/>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t="s">
        <v>547</v>
      </c>
      <c r="BT17" s="1041"/>
      <c r="BU17" s="1041"/>
      <c r="BV17" s="1041"/>
      <c r="BW17" s="1041"/>
      <c r="BX17" s="1041"/>
      <c r="BY17" s="1041"/>
      <c r="BZ17" s="1041"/>
      <c r="CA17" s="1041"/>
      <c r="CB17" s="1041"/>
      <c r="CC17" s="1041"/>
      <c r="CD17" s="1041"/>
      <c r="CE17" s="1041"/>
      <c r="CF17" s="1041"/>
      <c r="CG17" s="1042"/>
      <c r="CH17" s="1015">
        <v>6</v>
      </c>
      <c r="CI17" s="1016"/>
      <c r="CJ17" s="1016"/>
      <c r="CK17" s="1016"/>
      <c r="CL17" s="1017"/>
      <c r="CM17" s="1015">
        <v>48</v>
      </c>
      <c r="CN17" s="1016"/>
      <c r="CO17" s="1016"/>
      <c r="CP17" s="1016"/>
      <c r="CQ17" s="1017"/>
      <c r="CR17" s="1015">
        <v>5</v>
      </c>
      <c r="CS17" s="1016"/>
      <c r="CT17" s="1016"/>
      <c r="CU17" s="1016"/>
      <c r="CV17" s="1017"/>
      <c r="CW17" s="1015" t="s">
        <v>481</v>
      </c>
      <c r="CX17" s="1016"/>
      <c r="CY17" s="1016"/>
      <c r="CZ17" s="1016"/>
      <c r="DA17" s="1017"/>
      <c r="DB17" s="1015" t="s">
        <v>481</v>
      </c>
      <c r="DC17" s="1016"/>
      <c r="DD17" s="1016"/>
      <c r="DE17" s="1016"/>
      <c r="DF17" s="1017"/>
      <c r="DG17" s="1015" t="s">
        <v>481</v>
      </c>
      <c r="DH17" s="1016"/>
      <c r="DI17" s="1016"/>
      <c r="DJ17" s="1016"/>
      <c r="DK17" s="1017"/>
      <c r="DL17" s="1015" t="s">
        <v>481</v>
      </c>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57"/>
      <c r="C18" s="1058"/>
      <c r="D18" s="1058"/>
      <c r="E18" s="1058"/>
      <c r="F18" s="1058"/>
      <c r="G18" s="1058"/>
      <c r="H18" s="1058"/>
      <c r="I18" s="1058"/>
      <c r="J18" s="1058"/>
      <c r="K18" s="1058"/>
      <c r="L18" s="1058"/>
      <c r="M18" s="1058"/>
      <c r="N18" s="1058"/>
      <c r="O18" s="1058"/>
      <c r="P18" s="1059"/>
      <c r="Q18" s="1069"/>
      <c r="R18" s="1070"/>
      <c r="S18" s="1070"/>
      <c r="T18" s="1070"/>
      <c r="U18" s="1070"/>
      <c r="V18" s="1070"/>
      <c r="W18" s="1070"/>
      <c r="X18" s="1070"/>
      <c r="Y18" s="1070"/>
      <c r="Z18" s="1070"/>
      <c r="AA18" s="1070"/>
      <c r="AB18" s="1070"/>
      <c r="AC18" s="1070"/>
      <c r="AD18" s="1070"/>
      <c r="AE18" s="1071"/>
      <c r="AF18" s="1063"/>
      <c r="AG18" s="1064"/>
      <c r="AH18" s="1064"/>
      <c r="AI18" s="1064"/>
      <c r="AJ18" s="1065"/>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57"/>
      <c r="C19" s="1058"/>
      <c r="D19" s="1058"/>
      <c r="E19" s="1058"/>
      <c r="F19" s="1058"/>
      <c r="G19" s="1058"/>
      <c r="H19" s="1058"/>
      <c r="I19" s="1058"/>
      <c r="J19" s="1058"/>
      <c r="K19" s="1058"/>
      <c r="L19" s="1058"/>
      <c r="M19" s="1058"/>
      <c r="N19" s="1058"/>
      <c r="O19" s="1058"/>
      <c r="P19" s="1059"/>
      <c r="Q19" s="1069"/>
      <c r="R19" s="1070"/>
      <c r="S19" s="1070"/>
      <c r="T19" s="1070"/>
      <c r="U19" s="1070"/>
      <c r="V19" s="1070"/>
      <c r="W19" s="1070"/>
      <c r="X19" s="1070"/>
      <c r="Y19" s="1070"/>
      <c r="Z19" s="1070"/>
      <c r="AA19" s="1070"/>
      <c r="AB19" s="1070"/>
      <c r="AC19" s="1070"/>
      <c r="AD19" s="1070"/>
      <c r="AE19" s="1071"/>
      <c r="AF19" s="1063"/>
      <c r="AG19" s="1064"/>
      <c r="AH19" s="1064"/>
      <c r="AI19" s="1064"/>
      <c r="AJ19" s="1065"/>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57"/>
      <c r="C20" s="1058"/>
      <c r="D20" s="1058"/>
      <c r="E20" s="1058"/>
      <c r="F20" s="1058"/>
      <c r="G20" s="1058"/>
      <c r="H20" s="1058"/>
      <c r="I20" s="1058"/>
      <c r="J20" s="1058"/>
      <c r="K20" s="1058"/>
      <c r="L20" s="1058"/>
      <c r="M20" s="1058"/>
      <c r="N20" s="1058"/>
      <c r="O20" s="1058"/>
      <c r="P20" s="1059"/>
      <c r="Q20" s="1069"/>
      <c r="R20" s="1070"/>
      <c r="S20" s="1070"/>
      <c r="T20" s="1070"/>
      <c r="U20" s="1070"/>
      <c r="V20" s="1070"/>
      <c r="W20" s="1070"/>
      <c r="X20" s="1070"/>
      <c r="Y20" s="1070"/>
      <c r="Z20" s="1070"/>
      <c r="AA20" s="1070"/>
      <c r="AB20" s="1070"/>
      <c r="AC20" s="1070"/>
      <c r="AD20" s="1070"/>
      <c r="AE20" s="1071"/>
      <c r="AF20" s="1063"/>
      <c r="AG20" s="1064"/>
      <c r="AH20" s="1064"/>
      <c r="AI20" s="1064"/>
      <c r="AJ20" s="1065"/>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57"/>
      <c r="C21" s="1058"/>
      <c r="D21" s="1058"/>
      <c r="E21" s="1058"/>
      <c r="F21" s="1058"/>
      <c r="G21" s="1058"/>
      <c r="H21" s="1058"/>
      <c r="I21" s="1058"/>
      <c r="J21" s="1058"/>
      <c r="K21" s="1058"/>
      <c r="L21" s="1058"/>
      <c r="M21" s="1058"/>
      <c r="N21" s="1058"/>
      <c r="O21" s="1058"/>
      <c r="P21" s="1059"/>
      <c r="Q21" s="1069"/>
      <c r="R21" s="1070"/>
      <c r="S21" s="1070"/>
      <c r="T21" s="1070"/>
      <c r="U21" s="1070"/>
      <c r="V21" s="1070"/>
      <c r="W21" s="1070"/>
      <c r="X21" s="1070"/>
      <c r="Y21" s="1070"/>
      <c r="Z21" s="1070"/>
      <c r="AA21" s="1070"/>
      <c r="AB21" s="1070"/>
      <c r="AC21" s="1070"/>
      <c r="AD21" s="1070"/>
      <c r="AE21" s="1071"/>
      <c r="AF21" s="1063"/>
      <c r="AG21" s="1064"/>
      <c r="AH21" s="1064"/>
      <c r="AI21" s="1064"/>
      <c r="AJ21" s="1065"/>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57"/>
      <c r="C22" s="1058"/>
      <c r="D22" s="1058"/>
      <c r="E22" s="1058"/>
      <c r="F22" s="1058"/>
      <c r="G22" s="1058"/>
      <c r="H22" s="1058"/>
      <c r="I22" s="1058"/>
      <c r="J22" s="1058"/>
      <c r="K22" s="1058"/>
      <c r="L22" s="1058"/>
      <c r="M22" s="1058"/>
      <c r="N22" s="1058"/>
      <c r="O22" s="1058"/>
      <c r="P22" s="1059"/>
      <c r="Q22" s="1107"/>
      <c r="R22" s="1108"/>
      <c r="S22" s="1108"/>
      <c r="T22" s="1108"/>
      <c r="U22" s="1108"/>
      <c r="V22" s="1108"/>
      <c r="W22" s="1108"/>
      <c r="X22" s="1108"/>
      <c r="Y22" s="1108"/>
      <c r="Z22" s="1108"/>
      <c r="AA22" s="1108"/>
      <c r="AB22" s="1108"/>
      <c r="AC22" s="1108"/>
      <c r="AD22" s="1108"/>
      <c r="AE22" s="1109"/>
      <c r="AF22" s="1063"/>
      <c r="AG22" s="1064"/>
      <c r="AH22" s="1064"/>
      <c r="AI22" s="1064"/>
      <c r="AJ22" s="1065"/>
      <c r="AK22" s="1103"/>
      <c r="AL22" s="1104"/>
      <c r="AM22" s="1104"/>
      <c r="AN22" s="1104"/>
      <c r="AO22" s="1104"/>
      <c r="AP22" s="1104"/>
      <c r="AQ22" s="1104"/>
      <c r="AR22" s="1104"/>
      <c r="AS22" s="1104"/>
      <c r="AT22" s="1104"/>
      <c r="AU22" s="1105"/>
      <c r="AV22" s="1105"/>
      <c r="AW22" s="1105"/>
      <c r="AX22" s="1105"/>
      <c r="AY22" s="1106"/>
      <c r="AZ22" s="1055" t="s">
        <v>365</v>
      </c>
      <c r="BA22" s="1055"/>
      <c r="BB22" s="1055"/>
      <c r="BC22" s="1055"/>
      <c r="BD22" s="1056"/>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366</v>
      </c>
      <c r="B23" s="970" t="s">
        <v>367</v>
      </c>
      <c r="C23" s="971"/>
      <c r="D23" s="971"/>
      <c r="E23" s="971"/>
      <c r="F23" s="971"/>
      <c r="G23" s="971"/>
      <c r="H23" s="971"/>
      <c r="I23" s="971"/>
      <c r="J23" s="971"/>
      <c r="K23" s="971"/>
      <c r="L23" s="971"/>
      <c r="M23" s="971"/>
      <c r="N23" s="971"/>
      <c r="O23" s="971"/>
      <c r="P23" s="972"/>
      <c r="Q23" s="1094">
        <v>80879</v>
      </c>
      <c r="R23" s="1095"/>
      <c r="S23" s="1095"/>
      <c r="T23" s="1095"/>
      <c r="U23" s="1095"/>
      <c r="V23" s="1095">
        <v>79706</v>
      </c>
      <c r="W23" s="1095"/>
      <c r="X23" s="1095"/>
      <c r="Y23" s="1095"/>
      <c r="Z23" s="1095"/>
      <c r="AA23" s="1095">
        <v>1173</v>
      </c>
      <c r="AB23" s="1095"/>
      <c r="AC23" s="1095"/>
      <c r="AD23" s="1095"/>
      <c r="AE23" s="1096"/>
      <c r="AF23" s="1097">
        <v>977</v>
      </c>
      <c r="AG23" s="1095"/>
      <c r="AH23" s="1095"/>
      <c r="AI23" s="1095"/>
      <c r="AJ23" s="1098"/>
      <c r="AK23" s="1099"/>
      <c r="AL23" s="1100"/>
      <c r="AM23" s="1100"/>
      <c r="AN23" s="1100"/>
      <c r="AO23" s="1100"/>
      <c r="AP23" s="1095">
        <v>112640</v>
      </c>
      <c r="AQ23" s="1095"/>
      <c r="AR23" s="1095"/>
      <c r="AS23" s="1095"/>
      <c r="AT23" s="1095"/>
      <c r="AU23" s="1101"/>
      <c r="AV23" s="1101"/>
      <c r="AW23" s="1101"/>
      <c r="AX23" s="1101"/>
      <c r="AY23" s="1102"/>
      <c r="AZ23" s="1091" t="s">
        <v>109</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368</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369</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370</v>
      </c>
      <c r="R26" s="1028"/>
      <c r="S26" s="1028"/>
      <c r="T26" s="1028"/>
      <c r="U26" s="1029"/>
      <c r="V26" s="1027" t="s">
        <v>371</v>
      </c>
      <c r="W26" s="1028"/>
      <c r="X26" s="1028"/>
      <c r="Y26" s="1028"/>
      <c r="Z26" s="1029"/>
      <c r="AA26" s="1027" t="s">
        <v>372</v>
      </c>
      <c r="AB26" s="1028"/>
      <c r="AC26" s="1028"/>
      <c r="AD26" s="1028"/>
      <c r="AE26" s="1028"/>
      <c r="AF26" s="1085" t="s">
        <v>373</v>
      </c>
      <c r="AG26" s="1034"/>
      <c r="AH26" s="1034"/>
      <c r="AI26" s="1034"/>
      <c r="AJ26" s="1086"/>
      <c r="AK26" s="1028" t="s">
        <v>374</v>
      </c>
      <c r="AL26" s="1028"/>
      <c r="AM26" s="1028"/>
      <c r="AN26" s="1028"/>
      <c r="AO26" s="1029"/>
      <c r="AP26" s="1027" t="s">
        <v>375</v>
      </c>
      <c r="AQ26" s="1028"/>
      <c r="AR26" s="1028"/>
      <c r="AS26" s="1028"/>
      <c r="AT26" s="1029"/>
      <c r="AU26" s="1027" t="s">
        <v>376</v>
      </c>
      <c r="AV26" s="1028"/>
      <c r="AW26" s="1028"/>
      <c r="AX26" s="1028"/>
      <c r="AY26" s="1029"/>
      <c r="AZ26" s="1027" t="s">
        <v>377</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378</v>
      </c>
      <c r="C28" s="1077"/>
      <c r="D28" s="1077"/>
      <c r="E28" s="1077"/>
      <c r="F28" s="1077"/>
      <c r="G28" s="1077"/>
      <c r="H28" s="1077"/>
      <c r="I28" s="1077"/>
      <c r="J28" s="1077"/>
      <c r="K28" s="1077"/>
      <c r="L28" s="1077"/>
      <c r="M28" s="1077"/>
      <c r="N28" s="1077"/>
      <c r="O28" s="1077"/>
      <c r="P28" s="1078"/>
      <c r="Q28" s="1079">
        <v>20667</v>
      </c>
      <c r="R28" s="1080"/>
      <c r="S28" s="1080"/>
      <c r="T28" s="1080"/>
      <c r="U28" s="1080"/>
      <c r="V28" s="1080">
        <v>20291</v>
      </c>
      <c r="W28" s="1080"/>
      <c r="X28" s="1080"/>
      <c r="Y28" s="1080"/>
      <c r="Z28" s="1080"/>
      <c r="AA28" s="1080">
        <v>375</v>
      </c>
      <c r="AB28" s="1080"/>
      <c r="AC28" s="1080"/>
      <c r="AD28" s="1080"/>
      <c r="AE28" s="1081"/>
      <c r="AF28" s="1082">
        <v>375</v>
      </c>
      <c r="AG28" s="1080"/>
      <c r="AH28" s="1080"/>
      <c r="AI28" s="1080"/>
      <c r="AJ28" s="1083"/>
      <c r="AK28" s="1084">
        <v>1449</v>
      </c>
      <c r="AL28" s="1072"/>
      <c r="AM28" s="1072"/>
      <c r="AN28" s="1072"/>
      <c r="AO28" s="1072"/>
      <c r="AP28" s="1072" t="s">
        <v>481</v>
      </c>
      <c r="AQ28" s="1072"/>
      <c r="AR28" s="1072"/>
      <c r="AS28" s="1072"/>
      <c r="AT28" s="1072"/>
      <c r="AU28" s="1072" t="s">
        <v>481</v>
      </c>
      <c r="AV28" s="1072"/>
      <c r="AW28" s="1072"/>
      <c r="AX28" s="1072"/>
      <c r="AY28" s="1072"/>
      <c r="AZ28" s="1073" t="s">
        <v>481</v>
      </c>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57" t="s">
        <v>379</v>
      </c>
      <c r="C29" s="1058"/>
      <c r="D29" s="1058"/>
      <c r="E29" s="1058"/>
      <c r="F29" s="1058"/>
      <c r="G29" s="1058"/>
      <c r="H29" s="1058"/>
      <c r="I29" s="1058"/>
      <c r="J29" s="1058"/>
      <c r="K29" s="1058"/>
      <c r="L29" s="1058"/>
      <c r="M29" s="1058"/>
      <c r="N29" s="1058"/>
      <c r="O29" s="1058"/>
      <c r="P29" s="1059"/>
      <c r="Q29" s="1069">
        <v>9</v>
      </c>
      <c r="R29" s="1070"/>
      <c r="S29" s="1070"/>
      <c r="T29" s="1070"/>
      <c r="U29" s="1070"/>
      <c r="V29" s="1070">
        <v>9</v>
      </c>
      <c r="W29" s="1070"/>
      <c r="X29" s="1070"/>
      <c r="Y29" s="1070"/>
      <c r="Z29" s="1070"/>
      <c r="AA29" s="1070" t="s">
        <v>481</v>
      </c>
      <c r="AB29" s="1070"/>
      <c r="AC29" s="1070"/>
      <c r="AD29" s="1070"/>
      <c r="AE29" s="1071"/>
      <c r="AF29" s="1063" t="s">
        <v>481</v>
      </c>
      <c r="AG29" s="1064"/>
      <c r="AH29" s="1064"/>
      <c r="AI29" s="1064"/>
      <c r="AJ29" s="1065"/>
      <c r="AK29" s="1006">
        <v>3605</v>
      </c>
      <c r="AL29" s="997"/>
      <c r="AM29" s="997"/>
      <c r="AN29" s="997"/>
      <c r="AO29" s="997"/>
      <c r="AP29" s="997" t="s">
        <v>481</v>
      </c>
      <c r="AQ29" s="997"/>
      <c r="AR29" s="997"/>
      <c r="AS29" s="997"/>
      <c r="AT29" s="997"/>
      <c r="AU29" s="997" t="s">
        <v>481</v>
      </c>
      <c r="AV29" s="997"/>
      <c r="AW29" s="997"/>
      <c r="AX29" s="997"/>
      <c r="AY29" s="997"/>
      <c r="AZ29" s="1068" t="s">
        <v>481</v>
      </c>
      <c r="BA29" s="1068"/>
      <c r="BB29" s="1068"/>
      <c r="BC29" s="1068"/>
      <c r="BD29" s="1068"/>
      <c r="BE29" s="1052"/>
      <c r="BF29" s="1052"/>
      <c r="BG29" s="1052"/>
      <c r="BH29" s="1052"/>
      <c r="BI29" s="1053"/>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57" t="s">
        <v>380</v>
      </c>
      <c r="C30" s="1058"/>
      <c r="D30" s="1058"/>
      <c r="E30" s="1058"/>
      <c r="F30" s="1058"/>
      <c r="G30" s="1058"/>
      <c r="H30" s="1058"/>
      <c r="I30" s="1058"/>
      <c r="J30" s="1058"/>
      <c r="K30" s="1058"/>
      <c r="L30" s="1058"/>
      <c r="M30" s="1058"/>
      <c r="N30" s="1058"/>
      <c r="O30" s="1058"/>
      <c r="P30" s="1059"/>
      <c r="Q30" s="1069">
        <v>16841</v>
      </c>
      <c r="R30" s="1070"/>
      <c r="S30" s="1070"/>
      <c r="T30" s="1070"/>
      <c r="U30" s="1070"/>
      <c r="V30" s="1070">
        <v>16626</v>
      </c>
      <c r="W30" s="1070"/>
      <c r="X30" s="1070"/>
      <c r="Y30" s="1070"/>
      <c r="Z30" s="1070"/>
      <c r="AA30" s="1070">
        <v>215</v>
      </c>
      <c r="AB30" s="1070"/>
      <c r="AC30" s="1070"/>
      <c r="AD30" s="1070"/>
      <c r="AE30" s="1071"/>
      <c r="AF30" s="1063">
        <v>215</v>
      </c>
      <c r="AG30" s="1064"/>
      <c r="AH30" s="1064"/>
      <c r="AI30" s="1064"/>
      <c r="AJ30" s="1065"/>
      <c r="AK30" s="1006">
        <v>2453</v>
      </c>
      <c r="AL30" s="997"/>
      <c r="AM30" s="997"/>
      <c r="AN30" s="997"/>
      <c r="AO30" s="997"/>
      <c r="AP30" s="997" t="s">
        <v>481</v>
      </c>
      <c r="AQ30" s="997"/>
      <c r="AR30" s="997"/>
      <c r="AS30" s="997"/>
      <c r="AT30" s="997"/>
      <c r="AU30" s="997" t="s">
        <v>481</v>
      </c>
      <c r="AV30" s="997"/>
      <c r="AW30" s="997"/>
      <c r="AX30" s="997"/>
      <c r="AY30" s="997"/>
      <c r="AZ30" s="1068" t="s">
        <v>481</v>
      </c>
      <c r="BA30" s="1068"/>
      <c r="BB30" s="1068"/>
      <c r="BC30" s="1068"/>
      <c r="BD30" s="1068"/>
      <c r="BE30" s="1052"/>
      <c r="BF30" s="1052"/>
      <c r="BG30" s="1052"/>
      <c r="BH30" s="1052"/>
      <c r="BI30" s="1053"/>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57" t="s">
        <v>381</v>
      </c>
      <c r="C31" s="1058"/>
      <c r="D31" s="1058"/>
      <c r="E31" s="1058"/>
      <c r="F31" s="1058"/>
      <c r="G31" s="1058"/>
      <c r="H31" s="1058"/>
      <c r="I31" s="1058"/>
      <c r="J31" s="1058"/>
      <c r="K31" s="1058"/>
      <c r="L31" s="1058"/>
      <c r="M31" s="1058"/>
      <c r="N31" s="1058"/>
      <c r="O31" s="1058"/>
      <c r="P31" s="1059"/>
      <c r="Q31" s="1069">
        <v>1894</v>
      </c>
      <c r="R31" s="1070"/>
      <c r="S31" s="1070"/>
      <c r="T31" s="1070"/>
      <c r="U31" s="1070"/>
      <c r="V31" s="1070">
        <v>1854</v>
      </c>
      <c r="W31" s="1070"/>
      <c r="X31" s="1070"/>
      <c r="Y31" s="1070"/>
      <c r="Z31" s="1070"/>
      <c r="AA31" s="1070">
        <v>40</v>
      </c>
      <c r="AB31" s="1070"/>
      <c r="AC31" s="1070"/>
      <c r="AD31" s="1070"/>
      <c r="AE31" s="1071"/>
      <c r="AF31" s="1063">
        <v>40</v>
      </c>
      <c r="AG31" s="1064"/>
      <c r="AH31" s="1064"/>
      <c r="AI31" s="1064"/>
      <c r="AJ31" s="1065"/>
      <c r="AK31" s="1006">
        <v>2300</v>
      </c>
      <c r="AL31" s="997"/>
      <c r="AM31" s="997"/>
      <c r="AN31" s="997"/>
      <c r="AO31" s="997"/>
      <c r="AP31" s="997" t="s">
        <v>481</v>
      </c>
      <c r="AQ31" s="997"/>
      <c r="AR31" s="997"/>
      <c r="AS31" s="997"/>
      <c r="AT31" s="997"/>
      <c r="AU31" s="997" t="s">
        <v>481</v>
      </c>
      <c r="AV31" s="997"/>
      <c r="AW31" s="997"/>
      <c r="AX31" s="997"/>
      <c r="AY31" s="997"/>
      <c r="AZ31" s="1068" t="s">
        <v>481</v>
      </c>
      <c r="BA31" s="1068"/>
      <c r="BB31" s="1068"/>
      <c r="BC31" s="1068"/>
      <c r="BD31" s="1068"/>
      <c r="BE31" s="1052"/>
      <c r="BF31" s="1052"/>
      <c r="BG31" s="1052"/>
      <c r="BH31" s="1052"/>
      <c r="BI31" s="1053"/>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57" t="s">
        <v>382</v>
      </c>
      <c r="C32" s="1058"/>
      <c r="D32" s="1058"/>
      <c r="E32" s="1058"/>
      <c r="F32" s="1058"/>
      <c r="G32" s="1058"/>
      <c r="H32" s="1058"/>
      <c r="I32" s="1058"/>
      <c r="J32" s="1058"/>
      <c r="K32" s="1058"/>
      <c r="L32" s="1058"/>
      <c r="M32" s="1058"/>
      <c r="N32" s="1058"/>
      <c r="O32" s="1058"/>
      <c r="P32" s="1059"/>
      <c r="Q32" s="1069">
        <v>2858</v>
      </c>
      <c r="R32" s="1070"/>
      <c r="S32" s="1070"/>
      <c r="T32" s="1070"/>
      <c r="U32" s="1070"/>
      <c r="V32" s="1070">
        <v>2356</v>
      </c>
      <c r="W32" s="1070"/>
      <c r="X32" s="1070"/>
      <c r="Y32" s="1070"/>
      <c r="Z32" s="1070"/>
      <c r="AA32" s="1070">
        <v>502</v>
      </c>
      <c r="AB32" s="1070"/>
      <c r="AC32" s="1070"/>
      <c r="AD32" s="1070"/>
      <c r="AE32" s="1071"/>
      <c r="AF32" s="1063">
        <v>2029</v>
      </c>
      <c r="AG32" s="1064"/>
      <c r="AH32" s="1064"/>
      <c r="AI32" s="1064"/>
      <c r="AJ32" s="1065"/>
      <c r="AK32" s="1006">
        <v>43</v>
      </c>
      <c r="AL32" s="997"/>
      <c r="AM32" s="997"/>
      <c r="AN32" s="997"/>
      <c r="AO32" s="997"/>
      <c r="AP32" s="997">
        <v>8595</v>
      </c>
      <c r="AQ32" s="997"/>
      <c r="AR32" s="997"/>
      <c r="AS32" s="997"/>
      <c r="AT32" s="997"/>
      <c r="AU32" s="997">
        <v>472</v>
      </c>
      <c r="AV32" s="997"/>
      <c r="AW32" s="997"/>
      <c r="AX32" s="997"/>
      <c r="AY32" s="997"/>
      <c r="AZ32" s="1068" t="s">
        <v>481</v>
      </c>
      <c r="BA32" s="1068"/>
      <c r="BB32" s="1068"/>
      <c r="BC32" s="1068"/>
      <c r="BD32" s="1068"/>
      <c r="BE32" s="1052" t="s">
        <v>383</v>
      </c>
      <c r="BF32" s="1052"/>
      <c r="BG32" s="1052"/>
      <c r="BH32" s="1052"/>
      <c r="BI32" s="1053"/>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57" t="s">
        <v>384</v>
      </c>
      <c r="C33" s="1058"/>
      <c r="D33" s="1058"/>
      <c r="E33" s="1058"/>
      <c r="F33" s="1058"/>
      <c r="G33" s="1058"/>
      <c r="H33" s="1058"/>
      <c r="I33" s="1058"/>
      <c r="J33" s="1058"/>
      <c r="K33" s="1058"/>
      <c r="L33" s="1058"/>
      <c r="M33" s="1058"/>
      <c r="N33" s="1058"/>
      <c r="O33" s="1058"/>
      <c r="P33" s="1059"/>
      <c r="Q33" s="1069">
        <v>3119</v>
      </c>
      <c r="R33" s="1070"/>
      <c r="S33" s="1070"/>
      <c r="T33" s="1070"/>
      <c r="U33" s="1070"/>
      <c r="V33" s="1070">
        <v>3220</v>
      </c>
      <c r="W33" s="1070"/>
      <c r="X33" s="1070"/>
      <c r="Y33" s="1070"/>
      <c r="Z33" s="1070"/>
      <c r="AA33" s="1070">
        <v>-101</v>
      </c>
      <c r="AB33" s="1070"/>
      <c r="AC33" s="1070"/>
      <c r="AD33" s="1070"/>
      <c r="AE33" s="1071"/>
      <c r="AF33" s="1063">
        <v>762</v>
      </c>
      <c r="AG33" s="1064"/>
      <c r="AH33" s="1064"/>
      <c r="AI33" s="1064"/>
      <c r="AJ33" s="1065"/>
      <c r="AK33" s="1006">
        <v>492</v>
      </c>
      <c r="AL33" s="997"/>
      <c r="AM33" s="997"/>
      <c r="AN33" s="997"/>
      <c r="AO33" s="997"/>
      <c r="AP33" s="997">
        <v>3281</v>
      </c>
      <c r="AQ33" s="997"/>
      <c r="AR33" s="997"/>
      <c r="AS33" s="997"/>
      <c r="AT33" s="997"/>
      <c r="AU33" s="997">
        <v>1955</v>
      </c>
      <c r="AV33" s="997"/>
      <c r="AW33" s="997"/>
      <c r="AX33" s="997"/>
      <c r="AY33" s="997"/>
      <c r="AZ33" s="1068" t="s">
        <v>481</v>
      </c>
      <c r="BA33" s="1068"/>
      <c r="BB33" s="1068"/>
      <c r="BC33" s="1068"/>
      <c r="BD33" s="1068"/>
      <c r="BE33" s="1052" t="s">
        <v>383</v>
      </c>
      <c r="BF33" s="1052"/>
      <c r="BG33" s="1052"/>
      <c r="BH33" s="1052"/>
      <c r="BI33" s="1053"/>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57" t="s">
        <v>385</v>
      </c>
      <c r="C34" s="1058"/>
      <c r="D34" s="1058"/>
      <c r="E34" s="1058"/>
      <c r="F34" s="1058"/>
      <c r="G34" s="1058"/>
      <c r="H34" s="1058"/>
      <c r="I34" s="1058"/>
      <c r="J34" s="1058"/>
      <c r="K34" s="1058"/>
      <c r="L34" s="1058"/>
      <c r="M34" s="1058"/>
      <c r="N34" s="1058"/>
      <c r="O34" s="1058"/>
      <c r="P34" s="1059"/>
      <c r="Q34" s="1069">
        <v>1287</v>
      </c>
      <c r="R34" s="1070"/>
      <c r="S34" s="1070"/>
      <c r="T34" s="1070"/>
      <c r="U34" s="1070"/>
      <c r="V34" s="1070">
        <v>1285</v>
      </c>
      <c r="W34" s="1070"/>
      <c r="X34" s="1070"/>
      <c r="Y34" s="1070"/>
      <c r="Z34" s="1070"/>
      <c r="AA34" s="1070">
        <v>2</v>
      </c>
      <c r="AB34" s="1070"/>
      <c r="AC34" s="1070"/>
      <c r="AD34" s="1070"/>
      <c r="AE34" s="1071"/>
      <c r="AF34" s="1063">
        <v>2</v>
      </c>
      <c r="AG34" s="1064"/>
      <c r="AH34" s="1064"/>
      <c r="AI34" s="1064"/>
      <c r="AJ34" s="1065"/>
      <c r="AK34" s="1006">
        <v>486</v>
      </c>
      <c r="AL34" s="997"/>
      <c r="AM34" s="997"/>
      <c r="AN34" s="997"/>
      <c r="AO34" s="997"/>
      <c r="AP34" s="997">
        <v>6632</v>
      </c>
      <c r="AQ34" s="997"/>
      <c r="AR34" s="997"/>
      <c r="AS34" s="997"/>
      <c r="AT34" s="997"/>
      <c r="AU34" s="997">
        <v>5644</v>
      </c>
      <c r="AV34" s="997"/>
      <c r="AW34" s="997"/>
      <c r="AX34" s="997"/>
      <c r="AY34" s="997"/>
      <c r="AZ34" s="1068" t="s">
        <v>481</v>
      </c>
      <c r="BA34" s="1068"/>
      <c r="BB34" s="1068"/>
      <c r="BC34" s="1068"/>
      <c r="BD34" s="1068"/>
      <c r="BE34" s="1052" t="s">
        <v>386</v>
      </c>
      <c r="BF34" s="1052"/>
      <c r="BG34" s="1052"/>
      <c r="BH34" s="1052"/>
      <c r="BI34" s="1053"/>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57" t="s">
        <v>387</v>
      </c>
      <c r="C35" s="1058"/>
      <c r="D35" s="1058"/>
      <c r="E35" s="1058"/>
      <c r="F35" s="1058"/>
      <c r="G35" s="1058"/>
      <c r="H35" s="1058"/>
      <c r="I35" s="1058"/>
      <c r="J35" s="1058"/>
      <c r="K35" s="1058"/>
      <c r="L35" s="1058"/>
      <c r="M35" s="1058"/>
      <c r="N35" s="1058"/>
      <c r="O35" s="1058"/>
      <c r="P35" s="1059"/>
      <c r="Q35" s="1069">
        <v>6609</v>
      </c>
      <c r="R35" s="1070"/>
      <c r="S35" s="1070"/>
      <c r="T35" s="1070"/>
      <c r="U35" s="1070"/>
      <c r="V35" s="1070">
        <v>6572</v>
      </c>
      <c r="W35" s="1070"/>
      <c r="X35" s="1070"/>
      <c r="Y35" s="1070"/>
      <c r="Z35" s="1070"/>
      <c r="AA35" s="1070">
        <v>37</v>
      </c>
      <c r="AB35" s="1070"/>
      <c r="AC35" s="1070"/>
      <c r="AD35" s="1070"/>
      <c r="AE35" s="1071"/>
      <c r="AF35" s="1063">
        <v>1</v>
      </c>
      <c r="AG35" s="1064"/>
      <c r="AH35" s="1064"/>
      <c r="AI35" s="1064"/>
      <c r="AJ35" s="1065"/>
      <c r="AK35" s="1006">
        <v>1855</v>
      </c>
      <c r="AL35" s="997"/>
      <c r="AM35" s="997"/>
      <c r="AN35" s="997"/>
      <c r="AO35" s="997"/>
      <c r="AP35" s="997">
        <v>49647</v>
      </c>
      <c r="AQ35" s="997"/>
      <c r="AR35" s="997"/>
      <c r="AS35" s="997"/>
      <c r="AT35" s="997"/>
      <c r="AU35" s="997">
        <v>36640</v>
      </c>
      <c r="AV35" s="997"/>
      <c r="AW35" s="997"/>
      <c r="AX35" s="997"/>
      <c r="AY35" s="997"/>
      <c r="AZ35" s="1068" t="s">
        <v>481</v>
      </c>
      <c r="BA35" s="1068"/>
      <c r="BB35" s="1068"/>
      <c r="BC35" s="1068"/>
      <c r="BD35" s="1068"/>
      <c r="BE35" s="1052" t="s">
        <v>386</v>
      </c>
      <c r="BF35" s="1052"/>
      <c r="BG35" s="1052"/>
      <c r="BH35" s="1052"/>
      <c r="BI35" s="1053"/>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57" t="s">
        <v>388</v>
      </c>
      <c r="C36" s="1058"/>
      <c r="D36" s="1058"/>
      <c r="E36" s="1058"/>
      <c r="F36" s="1058"/>
      <c r="G36" s="1058"/>
      <c r="H36" s="1058"/>
      <c r="I36" s="1058"/>
      <c r="J36" s="1058"/>
      <c r="K36" s="1058"/>
      <c r="L36" s="1058"/>
      <c r="M36" s="1058"/>
      <c r="N36" s="1058"/>
      <c r="O36" s="1058"/>
      <c r="P36" s="1059"/>
      <c r="Q36" s="1069">
        <v>2447</v>
      </c>
      <c r="R36" s="1070"/>
      <c r="S36" s="1070"/>
      <c r="T36" s="1070"/>
      <c r="U36" s="1070"/>
      <c r="V36" s="1070">
        <v>2444</v>
      </c>
      <c r="W36" s="1070"/>
      <c r="X36" s="1070"/>
      <c r="Y36" s="1070"/>
      <c r="Z36" s="1070"/>
      <c r="AA36" s="1070">
        <v>3</v>
      </c>
      <c r="AB36" s="1070"/>
      <c r="AC36" s="1070"/>
      <c r="AD36" s="1070"/>
      <c r="AE36" s="1071"/>
      <c r="AF36" s="1063">
        <v>0</v>
      </c>
      <c r="AG36" s="1064"/>
      <c r="AH36" s="1064"/>
      <c r="AI36" s="1064"/>
      <c r="AJ36" s="1065"/>
      <c r="AK36" s="1006">
        <v>1255</v>
      </c>
      <c r="AL36" s="997"/>
      <c r="AM36" s="997"/>
      <c r="AN36" s="997"/>
      <c r="AO36" s="997"/>
      <c r="AP36" s="997">
        <v>22244</v>
      </c>
      <c r="AQ36" s="997"/>
      <c r="AR36" s="997"/>
      <c r="AS36" s="997"/>
      <c r="AT36" s="997"/>
      <c r="AU36" s="997">
        <v>22155</v>
      </c>
      <c r="AV36" s="997"/>
      <c r="AW36" s="997"/>
      <c r="AX36" s="997"/>
      <c r="AY36" s="997"/>
      <c r="AZ36" s="1068" t="s">
        <v>481</v>
      </c>
      <c r="BA36" s="1068"/>
      <c r="BB36" s="1068"/>
      <c r="BC36" s="1068"/>
      <c r="BD36" s="1068"/>
      <c r="BE36" s="1052" t="s">
        <v>386</v>
      </c>
      <c r="BF36" s="1052"/>
      <c r="BG36" s="1052"/>
      <c r="BH36" s="1052"/>
      <c r="BI36" s="1053"/>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57" t="s">
        <v>389</v>
      </c>
      <c r="C37" s="1058"/>
      <c r="D37" s="1058"/>
      <c r="E37" s="1058"/>
      <c r="F37" s="1058"/>
      <c r="G37" s="1058"/>
      <c r="H37" s="1058"/>
      <c r="I37" s="1058"/>
      <c r="J37" s="1058"/>
      <c r="K37" s="1058"/>
      <c r="L37" s="1058"/>
      <c r="M37" s="1058"/>
      <c r="N37" s="1058"/>
      <c r="O37" s="1058"/>
      <c r="P37" s="1059"/>
      <c r="Q37" s="1069">
        <v>179</v>
      </c>
      <c r="R37" s="1070"/>
      <c r="S37" s="1070"/>
      <c r="T37" s="1070"/>
      <c r="U37" s="1070"/>
      <c r="V37" s="1070">
        <v>179</v>
      </c>
      <c r="W37" s="1070"/>
      <c r="X37" s="1070"/>
      <c r="Y37" s="1070"/>
      <c r="Z37" s="1070"/>
      <c r="AA37" s="1070" t="s">
        <v>481</v>
      </c>
      <c r="AB37" s="1070"/>
      <c r="AC37" s="1070"/>
      <c r="AD37" s="1070"/>
      <c r="AE37" s="1071"/>
      <c r="AF37" s="1063" t="s">
        <v>481</v>
      </c>
      <c r="AG37" s="1064"/>
      <c r="AH37" s="1064"/>
      <c r="AI37" s="1064"/>
      <c r="AJ37" s="1065"/>
      <c r="AK37" s="1006">
        <v>52</v>
      </c>
      <c r="AL37" s="997"/>
      <c r="AM37" s="997"/>
      <c r="AN37" s="997"/>
      <c r="AO37" s="997"/>
      <c r="AP37" s="997">
        <v>664</v>
      </c>
      <c r="AQ37" s="997"/>
      <c r="AR37" s="997"/>
      <c r="AS37" s="997"/>
      <c r="AT37" s="997"/>
      <c r="AU37" s="997">
        <v>520</v>
      </c>
      <c r="AV37" s="997"/>
      <c r="AW37" s="997"/>
      <c r="AX37" s="997"/>
      <c r="AY37" s="997"/>
      <c r="AZ37" s="1068" t="s">
        <v>481</v>
      </c>
      <c r="BA37" s="1068"/>
      <c r="BB37" s="1068"/>
      <c r="BC37" s="1068"/>
      <c r="BD37" s="1068"/>
      <c r="BE37" s="1052" t="s">
        <v>386</v>
      </c>
      <c r="BF37" s="1052"/>
      <c r="BG37" s="1052"/>
      <c r="BH37" s="1052"/>
      <c r="BI37" s="1053"/>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57" t="s">
        <v>390</v>
      </c>
      <c r="C38" s="1058"/>
      <c r="D38" s="1058"/>
      <c r="E38" s="1058"/>
      <c r="F38" s="1058"/>
      <c r="G38" s="1058"/>
      <c r="H38" s="1058"/>
      <c r="I38" s="1058"/>
      <c r="J38" s="1058"/>
      <c r="K38" s="1058"/>
      <c r="L38" s="1058"/>
      <c r="M38" s="1058"/>
      <c r="N38" s="1058"/>
      <c r="O38" s="1058"/>
      <c r="P38" s="1059"/>
      <c r="Q38" s="1069">
        <v>27</v>
      </c>
      <c r="R38" s="1070"/>
      <c r="S38" s="1070"/>
      <c r="T38" s="1070"/>
      <c r="U38" s="1070"/>
      <c r="V38" s="1070">
        <v>27</v>
      </c>
      <c r="W38" s="1070"/>
      <c r="X38" s="1070"/>
      <c r="Y38" s="1070"/>
      <c r="Z38" s="1070"/>
      <c r="AA38" s="1070" t="s">
        <v>481</v>
      </c>
      <c r="AB38" s="1070"/>
      <c r="AC38" s="1070"/>
      <c r="AD38" s="1070"/>
      <c r="AE38" s="1071"/>
      <c r="AF38" s="1063" t="s">
        <v>481</v>
      </c>
      <c r="AG38" s="1064"/>
      <c r="AH38" s="1064"/>
      <c r="AI38" s="1064"/>
      <c r="AJ38" s="1065"/>
      <c r="AK38" s="1006">
        <v>0</v>
      </c>
      <c r="AL38" s="997"/>
      <c r="AM38" s="997"/>
      <c r="AN38" s="997"/>
      <c r="AO38" s="997"/>
      <c r="AP38" s="997">
        <v>35</v>
      </c>
      <c r="AQ38" s="997"/>
      <c r="AR38" s="997"/>
      <c r="AS38" s="997"/>
      <c r="AT38" s="997"/>
      <c r="AU38" s="997" t="s">
        <v>481</v>
      </c>
      <c r="AV38" s="997"/>
      <c r="AW38" s="997"/>
      <c r="AX38" s="997"/>
      <c r="AY38" s="997"/>
      <c r="AZ38" s="1068" t="s">
        <v>481</v>
      </c>
      <c r="BA38" s="1068"/>
      <c r="BB38" s="1068"/>
      <c r="BC38" s="1068"/>
      <c r="BD38" s="1068"/>
      <c r="BE38" s="1052" t="s">
        <v>386</v>
      </c>
      <c r="BF38" s="1052"/>
      <c r="BG38" s="1052"/>
      <c r="BH38" s="1052"/>
      <c r="BI38" s="1053"/>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57" t="s">
        <v>391</v>
      </c>
      <c r="C39" s="1058"/>
      <c r="D39" s="1058"/>
      <c r="E39" s="1058"/>
      <c r="F39" s="1058"/>
      <c r="G39" s="1058"/>
      <c r="H39" s="1058"/>
      <c r="I39" s="1058"/>
      <c r="J39" s="1058"/>
      <c r="K39" s="1058"/>
      <c r="L39" s="1058"/>
      <c r="M39" s="1058"/>
      <c r="N39" s="1058"/>
      <c r="O39" s="1058"/>
      <c r="P39" s="1059"/>
      <c r="Q39" s="1069">
        <v>41</v>
      </c>
      <c r="R39" s="1070"/>
      <c r="S39" s="1070"/>
      <c r="T39" s="1070"/>
      <c r="U39" s="1070"/>
      <c r="V39" s="1070">
        <v>39</v>
      </c>
      <c r="W39" s="1070"/>
      <c r="X39" s="1070"/>
      <c r="Y39" s="1070"/>
      <c r="Z39" s="1070"/>
      <c r="AA39" s="1070">
        <v>2</v>
      </c>
      <c r="AB39" s="1070"/>
      <c r="AC39" s="1070"/>
      <c r="AD39" s="1070"/>
      <c r="AE39" s="1071"/>
      <c r="AF39" s="1063">
        <v>2</v>
      </c>
      <c r="AG39" s="1064"/>
      <c r="AH39" s="1064"/>
      <c r="AI39" s="1064"/>
      <c r="AJ39" s="1065"/>
      <c r="AK39" s="1006" t="s">
        <v>481</v>
      </c>
      <c r="AL39" s="997"/>
      <c r="AM39" s="997"/>
      <c r="AN39" s="997"/>
      <c r="AO39" s="997"/>
      <c r="AP39" s="997">
        <v>18</v>
      </c>
      <c r="AQ39" s="997"/>
      <c r="AR39" s="997"/>
      <c r="AS39" s="997"/>
      <c r="AT39" s="997"/>
      <c r="AU39" s="997" t="s">
        <v>481</v>
      </c>
      <c r="AV39" s="997"/>
      <c r="AW39" s="997"/>
      <c r="AX39" s="997"/>
      <c r="AY39" s="997"/>
      <c r="AZ39" s="1068" t="s">
        <v>481</v>
      </c>
      <c r="BA39" s="1068"/>
      <c r="BB39" s="1068"/>
      <c r="BC39" s="1068"/>
      <c r="BD39" s="1068"/>
      <c r="BE39" s="1052" t="s">
        <v>386</v>
      </c>
      <c r="BF39" s="1052"/>
      <c r="BG39" s="1052"/>
      <c r="BH39" s="1052"/>
      <c r="BI39" s="1053"/>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57" t="s">
        <v>392</v>
      </c>
      <c r="C40" s="1058"/>
      <c r="D40" s="1058"/>
      <c r="E40" s="1058"/>
      <c r="F40" s="1058"/>
      <c r="G40" s="1058"/>
      <c r="H40" s="1058"/>
      <c r="I40" s="1058"/>
      <c r="J40" s="1058"/>
      <c r="K40" s="1058"/>
      <c r="L40" s="1058"/>
      <c r="M40" s="1058"/>
      <c r="N40" s="1058"/>
      <c r="O40" s="1058"/>
      <c r="P40" s="1059"/>
      <c r="Q40" s="1069">
        <v>213</v>
      </c>
      <c r="R40" s="1070"/>
      <c r="S40" s="1070"/>
      <c r="T40" s="1070"/>
      <c r="U40" s="1070"/>
      <c r="V40" s="1070">
        <v>213</v>
      </c>
      <c r="W40" s="1070"/>
      <c r="X40" s="1070"/>
      <c r="Y40" s="1070"/>
      <c r="Z40" s="1070"/>
      <c r="AA40" s="1070" t="s">
        <v>481</v>
      </c>
      <c r="AB40" s="1070"/>
      <c r="AC40" s="1070"/>
      <c r="AD40" s="1070"/>
      <c r="AE40" s="1071"/>
      <c r="AF40" s="1063" t="s">
        <v>481</v>
      </c>
      <c r="AG40" s="1064"/>
      <c r="AH40" s="1064"/>
      <c r="AI40" s="1064"/>
      <c r="AJ40" s="1065"/>
      <c r="AK40" s="1006">
        <v>43</v>
      </c>
      <c r="AL40" s="997"/>
      <c r="AM40" s="997"/>
      <c r="AN40" s="997"/>
      <c r="AO40" s="997"/>
      <c r="AP40" s="997">
        <v>904</v>
      </c>
      <c r="AQ40" s="997"/>
      <c r="AR40" s="997"/>
      <c r="AS40" s="997"/>
      <c r="AT40" s="997"/>
      <c r="AU40" s="997" t="s">
        <v>481</v>
      </c>
      <c r="AV40" s="997"/>
      <c r="AW40" s="997"/>
      <c r="AX40" s="997"/>
      <c r="AY40" s="997"/>
      <c r="AZ40" s="1068" t="s">
        <v>481</v>
      </c>
      <c r="BA40" s="1068"/>
      <c r="BB40" s="1068"/>
      <c r="BC40" s="1068"/>
      <c r="BD40" s="1068"/>
      <c r="BE40" s="1052" t="s">
        <v>386</v>
      </c>
      <c r="BF40" s="1052"/>
      <c r="BG40" s="1052"/>
      <c r="BH40" s="1052"/>
      <c r="BI40" s="1053"/>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57"/>
      <c r="C41" s="1058"/>
      <c r="D41" s="1058"/>
      <c r="E41" s="1058"/>
      <c r="F41" s="1058"/>
      <c r="G41" s="1058"/>
      <c r="H41" s="1058"/>
      <c r="I41" s="1058"/>
      <c r="J41" s="1058"/>
      <c r="K41" s="1058"/>
      <c r="L41" s="1058"/>
      <c r="M41" s="1058"/>
      <c r="N41" s="1058"/>
      <c r="O41" s="1058"/>
      <c r="P41" s="1059"/>
      <c r="Q41" s="1069"/>
      <c r="R41" s="1070"/>
      <c r="S41" s="1070"/>
      <c r="T41" s="1070"/>
      <c r="U41" s="1070"/>
      <c r="V41" s="1070"/>
      <c r="W41" s="1070"/>
      <c r="X41" s="1070"/>
      <c r="Y41" s="1070"/>
      <c r="Z41" s="1070"/>
      <c r="AA41" s="1070"/>
      <c r="AB41" s="1070"/>
      <c r="AC41" s="1070"/>
      <c r="AD41" s="1070"/>
      <c r="AE41" s="1071"/>
      <c r="AF41" s="1063"/>
      <c r="AG41" s="1064"/>
      <c r="AH41" s="1064"/>
      <c r="AI41" s="1064"/>
      <c r="AJ41" s="1065"/>
      <c r="AK41" s="1006"/>
      <c r="AL41" s="997"/>
      <c r="AM41" s="997"/>
      <c r="AN41" s="997"/>
      <c r="AO41" s="997"/>
      <c r="AP41" s="997"/>
      <c r="AQ41" s="997"/>
      <c r="AR41" s="997"/>
      <c r="AS41" s="997"/>
      <c r="AT41" s="997"/>
      <c r="AU41" s="997"/>
      <c r="AV41" s="997"/>
      <c r="AW41" s="997"/>
      <c r="AX41" s="997"/>
      <c r="AY41" s="997"/>
      <c r="AZ41" s="1068"/>
      <c r="BA41" s="1068"/>
      <c r="BB41" s="1068"/>
      <c r="BC41" s="1068"/>
      <c r="BD41" s="1068"/>
      <c r="BE41" s="1052"/>
      <c r="BF41" s="1052"/>
      <c r="BG41" s="1052"/>
      <c r="BH41" s="1052"/>
      <c r="BI41" s="1053"/>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57"/>
      <c r="C42" s="1058"/>
      <c r="D42" s="1058"/>
      <c r="E42" s="1058"/>
      <c r="F42" s="1058"/>
      <c r="G42" s="1058"/>
      <c r="H42" s="1058"/>
      <c r="I42" s="1058"/>
      <c r="J42" s="1058"/>
      <c r="K42" s="1058"/>
      <c r="L42" s="1058"/>
      <c r="M42" s="1058"/>
      <c r="N42" s="1058"/>
      <c r="O42" s="1058"/>
      <c r="P42" s="1059"/>
      <c r="Q42" s="1069"/>
      <c r="R42" s="1070"/>
      <c r="S42" s="1070"/>
      <c r="T42" s="1070"/>
      <c r="U42" s="1070"/>
      <c r="V42" s="1070"/>
      <c r="W42" s="1070"/>
      <c r="X42" s="1070"/>
      <c r="Y42" s="1070"/>
      <c r="Z42" s="1070"/>
      <c r="AA42" s="1070"/>
      <c r="AB42" s="1070"/>
      <c r="AC42" s="1070"/>
      <c r="AD42" s="1070"/>
      <c r="AE42" s="1071"/>
      <c r="AF42" s="1063"/>
      <c r="AG42" s="1064"/>
      <c r="AH42" s="1064"/>
      <c r="AI42" s="1064"/>
      <c r="AJ42" s="1065"/>
      <c r="AK42" s="1006"/>
      <c r="AL42" s="997"/>
      <c r="AM42" s="997"/>
      <c r="AN42" s="997"/>
      <c r="AO42" s="997"/>
      <c r="AP42" s="997"/>
      <c r="AQ42" s="997"/>
      <c r="AR42" s="997"/>
      <c r="AS42" s="997"/>
      <c r="AT42" s="997"/>
      <c r="AU42" s="997"/>
      <c r="AV42" s="997"/>
      <c r="AW42" s="997"/>
      <c r="AX42" s="997"/>
      <c r="AY42" s="997"/>
      <c r="AZ42" s="1068"/>
      <c r="BA42" s="1068"/>
      <c r="BB42" s="1068"/>
      <c r="BC42" s="1068"/>
      <c r="BD42" s="1068"/>
      <c r="BE42" s="1052"/>
      <c r="BF42" s="1052"/>
      <c r="BG42" s="1052"/>
      <c r="BH42" s="1052"/>
      <c r="BI42" s="1053"/>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57"/>
      <c r="C43" s="1058"/>
      <c r="D43" s="1058"/>
      <c r="E43" s="1058"/>
      <c r="F43" s="1058"/>
      <c r="G43" s="1058"/>
      <c r="H43" s="1058"/>
      <c r="I43" s="1058"/>
      <c r="J43" s="1058"/>
      <c r="K43" s="1058"/>
      <c r="L43" s="1058"/>
      <c r="M43" s="1058"/>
      <c r="N43" s="1058"/>
      <c r="O43" s="1058"/>
      <c r="P43" s="1059"/>
      <c r="Q43" s="1069"/>
      <c r="R43" s="1070"/>
      <c r="S43" s="1070"/>
      <c r="T43" s="1070"/>
      <c r="U43" s="1070"/>
      <c r="V43" s="1070"/>
      <c r="W43" s="1070"/>
      <c r="X43" s="1070"/>
      <c r="Y43" s="1070"/>
      <c r="Z43" s="1070"/>
      <c r="AA43" s="1070"/>
      <c r="AB43" s="1070"/>
      <c r="AC43" s="1070"/>
      <c r="AD43" s="1070"/>
      <c r="AE43" s="1071"/>
      <c r="AF43" s="1063"/>
      <c r="AG43" s="1064"/>
      <c r="AH43" s="1064"/>
      <c r="AI43" s="1064"/>
      <c r="AJ43" s="1065"/>
      <c r="AK43" s="1006"/>
      <c r="AL43" s="997"/>
      <c r="AM43" s="997"/>
      <c r="AN43" s="997"/>
      <c r="AO43" s="997"/>
      <c r="AP43" s="997"/>
      <c r="AQ43" s="997"/>
      <c r="AR43" s="997"/>
      <c r="AS43" s="997"/>
      <c r="AT43" s="997"/>
      <c r="AU43" s="997"/>
      <c r="AV43" s="997"/>
      <c r="AW43" s="997"/>
      <c r="AX43" s="997"/>
      <c r="AY43" s="997"/>
      <c r="AZ43" s="1068"/>
      <c r="BA43" s="1068"/>
      <c r="BB43" s="1068"/>
      <c r="BC43" s="1068"/>
      <c r="BD43" s="1068"/>
      <c r="BE43" s="1052"/>
      <c r="BF43" s="1052"/>
      <c r="BG43" s="1052"/>
      <c r="BH43" s="1052"/>
      <c r="BI43" s="1053"/>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57"/>
      <c r="C44" s="1058"/>
      <c r="D44" s="1058"/>
      <c r="E44" s="1058"/>
      <c r="F44" s="1058"/>
      <c r="G44" s="1058"/>
      <c r="H44" s="1058"/>
      <c r="I44" s="1058"/>
      <c r="J44" s="1058"/>
      <c r="K44" s="1058"/>
      <c r="L44" s="1058"/>
      <c r="M44" s="1058"/>
      <c r="N44" s="1058"/>
      <c r="O44" s="1058"/>
      <c r="P44" s="1059"/>
      <c r="Q44" s="1069"/>
      <c r="R44" s="1070"/>
      <c r="S44" s="1070"/>
      <c r="T44" s="1070"/>
      <c r="U44" s="1070"/>
      <c r="V44" s="1070"/>
      <c r="W44" s="1070"/>
      <c r="X44" s="1070"/>
      <c r="Y44" s="1070"/>
      <c r="Z44" s="1070"/>
      <c r="AA44" s="1070"/>
      <c r="AB44" s="1070"/>
      <c r="AC44" s="1070"/>
      <c r="AD44" s="1070"/>
      <c r="AE44" s="1071"/>
      <c r="AF44" s="1063"/>
      <c r="AG44" s="1064"/>
      <c r="AH44" s="1064"/>
      <c r="AI44" s="1064"/>
      <c r="AJ44" s="1065"/>
      <c r="AK44" s="1006"/>
      <c r="AL44" s="997"/>
      <c r="AM44" s="997"/>
      <c r="AN44" s="997"/>
      <c r="AO44" s="997"/>
      <c r="AP44" s="997"/>
      <c r="AQ44" s="997"/>
      <c r="AR44" s="997"/>
      <c r="AS44" s="997"/>
      <c r="AT44" s="997"/>
      <c r="AU44" s="997"/>
      <c r="AV44" s="997"/>
      <c r="AW44" s="997"/>
      <c r="AX44" s="997"/>
      <c r="AY44" s="997"/>
      <c r="AZ44" s="1068"/>
      <c r="BA44" s="1068"/>
      <c r="BB44" s="1068"/>
      <c r="BC44" s="1068"/>
      <c r="BD44" s="1068"/>
      <c r="BE44" s="1052"/>
      <c r="BF44" s="1052"/>
      <c r="BG44" s="1052"/>
      <c r="BH44" s="1052"/>
      <c r="BI44" s="1053"/>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57"/>
      <c r="C45" s="1058"/>
      <c r="D45" s="1058"/>
      <c r="E45" s="1058"/>
      <c r="F45" s="1058"/>
      <c r="G45" s="1058"/>
      <c r="H45" s="1058"/>
      <c r="I45" s="1058"/>
      <c r="J45" s="1058"/>
      <c r="K45" s="1058"/>
      <c r="L45" s="1058"/>
      <c r="M45" s="1058"/>
      <c r="N45" s="1058"/>
      <c r="O45" s="1058"/>
      <c r="P45" s="1059"/>
      <c r="Q45" s="1069"/>
      <c r="R45" s="1070"/>
      <c r="S45" s="1070"/>
      <c r="T45" s="1070"/>
      <c r="U45" s="1070"/>
      <c r="V45" s="1070"/>
      <c r="W45" s="1070"/>
      <c r="X45" s="1070"/>
      <c r="Y45" s="1070"/>
      <c r="Z45" s="1070"/>
      <c r="AA45" s="1070"/>
      <c r="AB45" s="1070"/>
      <c r="AC45" s="1070"/>
      <c r="AD45" s="1070"/>
      <c r="AE45" s="1071"/>
      <c r="AF45" s="1063"/>
      <c r="AG45" s="1064"/>
      <c r="AH45" s="1064"/>
      <c r="AI45" s="1064"/>
      <c r="AJ45" s="1065"/>
      <c r="AK45" s="1006"/>
      <c r="AL45" s="997"/>
      <c r="AM45" s="997"/>
      <c r="AN45" s="997"/>
      <c r="AO45" s="997"/>
      <c r="AP45" s="997"/>
      <c r="AQ45" s="997"/>
      <c r="AR45" s="997"/>
      <c r="AS45" s="997"/>
      <c r="AT45" s="997"/>
      <c r="AU45" s="997"/>
      <c r="AV45" s="997"/>
      <c r="AW45" s="997"/>
      <c r="AX45" s="997"/>
      <c r="AY45" s="997"/>
      <c r="AZ45" s="1068"/>
      <c r="BA45" s="1068"/>
      <c r="BB45" s="1068"/>
      <c r="BC45" s="1068"/>
      <c r="BD45" s="1068"/>
      <c r="BE45" s="1052"/>
      <c r="BF45" s="1052"/>
      <c r="BG45" s="1052"/>
      <c r="BH45" s="1052"/>
      <c r="BI45" s="1053"/>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57"/>
      <c r="C46" s="1058"/>
      <c r="D46" s="1058"/>
      <c r="E46" s="1058"/>
      <c r="F46" s="1058"/>
      <c r="G46" s="1058"/>
      <c r="H46" s="1058"/>
      <c r="I46" s="1058"/>
      <c r="J46" s="1058"/>
      <c r="K46" s="1058"/>
      <c r="L46" s="1058"/>
      <c r="M46" s="1058"/>
      <c r="N46" s="1058"/>
      <c r="O46" s="1058"/>
      <c r="P46" s="1059"/>
      <c r="Q46" s="1069"/>
      <c r="R46" s="1070"/>
      <c r="S46" s="1070"/>
      <c r="T46" s="1070"/>
      <c r="U46" s="1070"/>
      <c r="V46" s="1070"/>
      <c r="W46" s="1070"/>
      <c r="X46" s="1070"/>
      <c r="Y46" s="1070"/>
      <c r="Z46" s="1070"/>
      <c r="AA46" s="1070"/>
      <c r="AB46" s="1070"/>
      <c r="AC46" s="1070"/>
      <c r="AD46" s="1070"/>
      <c r="AE46" s="1071"/>
      <c r="AF46" s="1063"/>
      <c r="AG46" s="1064"/>
      <c r="AH46" s="1064"/>
      <c r="AI46" s="1064"/>
      <c r="AJ46" s="1065"/>
      <c r="AK46" s="1006"/>
      <c r="AL46" s="997"/>
      <c r="AM46" s="997"/>
      <c r="AN46" s="997"/>
      <c r="AO46" s="997"/>
      <c r="AP46" s="997"/>
      <c r="AQ46" s="997"/>
      <c r="AR46" s="997"/>
      <c r="AS46" s="997"/>
      <c r="AT46" s="997"/>
      <c r="AU46" s="997"/>
      <c r="AV46" s="997"/>
      <c r="AW46" s="997"/>
      <c r="AX46" s="997"/>
      <c r="AY46" s="997"/>
      <c r="AZ46" s="1068"/>
      <c r="BA46" s="1068"/>
      <c r="BB46" s="1068"/>
      <c r="BC46" s="1068"/>
      <c r="BD46" s="1068"/>
      <c r="BE46" s="1052"/>
      <c r="BF46" s="1052"/>
      <c r="BG46" s="1052"/>
      <c r="BH46" s="1052"/>
      <c r="BI46" s="1053"/>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57"/>
      <c r="C47" s="1058"/>
      <c r="D47" s="1058"/>
      <c r="E47" s="1058"/>
      <c r="F47" s="1058"/>
      <c r="G47" s="1058"/>
      <c r="H47" s="1058"/>
      <c r="I47" s="1058"/>
      <c r="J47" s="1058"/>
      <c r="K47" s="1058"/>
      <c r="L47" s="1058"/>
      <c r="M47" s="1058"/>
      <c r="N47" s="1058"/>
      <c r="O47" s="1058"/>
      <c r="P47" s="1059"/>
      <c r="Q47" s="1069"/>
      <c r="R47" s="1070"/>
      <c r="S47" s="1070"/>
      <c r="T47" s="1070"/>
      <c r="U47" s="1070"/>
      <c r="V47" s="1070"/>
      <c r="W47" s="1070"/>
      <c r="X47" s="1070"/>
      <c r="Y47" s="1070"/>
      <c r="Z47" s="1070"/>
      <c r="AA47" s="1070"/>
      <c r="AB47" s="1070"/>
      <c r="AC47" s="1070"/>
      <c r="AD47" s="1070"/>
      <c r="AE47" s="1071"/>
      <c r="AF47" s="1063"/>
      <c r="AG47" s="1064"/>
      <c r="AH47" s="1064"/>
      <c r="AI47" s="1064"/>
      <c r="AJ47" s="1065"/>
      <c r="AK47" s="1006"/>
      <c r="AL47" s="997"/>
      <c r="AM47" s="997"/>
      <c r="AN47" s="997"/>
      <c r="AO47" s="997"/>
      <c r="AP47" s="997"/>
      <c r="AQ47" s="997"/>
      <c r="AR47" s="997"/>
      <c r="AS47" s="997"/>
      <c r="AT47" s="997"/>
      <c r="AU47" s="997"/>
      <c r="AV47" s="997"/>
      <c r="AW47" s="997"/>
      <c r="AX47" s="997"/>
      <c r="AY47" s="997"/>
      <c r="AZ47" s="1068"/>
      <c r="BA47" s="1068"/>
      <c r="BB47" s="1068"/>
      <c r="BC47" s="1068"/>
      <c r="BD47" s="1068"/>
      <c r="BE47" s="1052"/>
      <c r="BF47" s="1052"/>
      <c r="BG47" s="1052"/>
      <c r="BH47" s="1052"/>
      <c r="BI47" s="1053"/>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57"/>
      <c r="C48" s="1058"/>
      <c r="D48" s="1058"/>
      <c r="E48" s="1058"/>
      <c r="F48" s="1058"/>
      <c r="G48" s="1058"/>
      <c r="H48" s="1058"/>
      <c r="I48" s="1058"/>
      <c r="J48" s="1058"/>
      <c r="K48" s="1058"/>
      <c r="L48" s="1058"/>
      <c r="M48" s="1058"/>
      <c r="N48" s="1058"/>
      <c r="O48" s="1058"/>
      <c r="P48" s="1059"/>
      <c r="Q48" s="1069"/>
      <c r="R48" s="1070"/>
      <c r="S48" s="1070"/>
      <c r="T48" s="1070"/>
      <c r="U48" s="1070"/>
      <c r="V48" s="1070"/>
      <c r="W48" s="1070"/>
      <c r="X48" s="1070"/>
      <c r="Y48" s="1070"/>
      <c r="Z48" s="1070"/>
      <c r="AA48" s="1070"/>
      <c r="AB48" s="1070"/>
      <c r="AC48" s="1070"/>
      <c r="AD48" s="1070"/>
      <c r="AE48" s="1071"/>
      <c r="AF48" s="1063"/>
      <c r="AG48" s="1064"/>
      <c r="AH48" s="1064"/>
      <c r="AI48" s="1064"/>
      <c r="AJ48" s="1065"/>
      <c r="AK48" s="1006"/>
      <c r="AL48" s="997"/>
      <c r="AM48" s="997"/>
      <c r="AN48" s="997"/>
      <c r="AO48" s="997"/>
      <c r="AP48" s="997"/>
      <c r="AQ48" s="997"/>
      <c r="AR48" s="997"/>
      <c r="AS48" s="997"/>
      <c r="AT48" s="997"/>
      <c r="AU48" s="997"/>
      <c r="AV48" s="997"/>
      <c r="AW48" s="997"/>
      <c r="AX48" s="997"/>
      <c r="AY48" s="997"/>
      <c r="AZ48" s="1068"/>
      <c r="BA48" s="1068"/>
      <c r="BB48" s="1068"/>
      <c r="BC48" s="1068"/>
      <c r="BD48" s="1068"/>
      <c r="BE48" s="1052"/>
      <c r="BF48" s="1052"/>
      <c r="BG48" s="1052"/>
      <c r="BH48" s="1052"/>
      <c r="BI48" s="1053"/>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57"/>
      <c r="C49" s="1058"/>
      <c r="D49" s="1058"/>
      <c r="E49" s="1058"/>
      <c r="F49" s="1058"/>
      <c r="G49" s="1058"/>
      <c r="H49" s="1058"/>
      <c r="I49" s="1058"/>
      <c r="J49" s="1058"/>
      <c r="K49" s="1058"/>
      <c r="L49" s="1058"/>
      <c r="M49" s="1058"/>
      <c r="N49" s="1058"/>
      <c r="O49" s="1058"/>
      <c r="P49" s="1059"/>
      <c r="Q49" s="1069"/>
      <c r="R49" s="1070"/>
      <c r="S49" s="1070"/>
      <c r="T49" s="1070"/>
      <c r="U49" s="1070"/>
      <c r="V49" s="1070"/>
      <c r="W49" s="1070"/>
      <c r="X49" s="1070"/>
      <c r="Y49" s="1070"/>
      <c r="Z49" s="1070"/>
      <c r="AA49" s="1070"/>
      <c r="AB49" s="1070"/>
      <c r="AC49" s="1070"/>
      <c r="AD49" s="1070"/>
      <c r="AE49" s="1071"/>
      <c r="AF49" s="1063"/>
      <c r="AG49" s="1064"/>
      <c r="AH49" s="1064"/>
      <c r="AI49" s="1064"/>
      <c r="AJ49" s="1065"/>
      <c r="AK49" s="1006"/>
      <c r="AL49" s="997"/>
      <c r="AM49" s="997"/>
      <c r="AN49" s="997"/>
      <c r="AO49" s="997"/>
      <c r="AP49" s="997"/>
      <c r="AQ49" s="997"/>
      <c r="AR49" s="997"/>
      <c r="AS49" s="997"/>
      <c r="AT49" s="997"/>
      <c r="AU49" s="997"/>
      <c r="AV49" s="997"/>
      <c r="AW49" s="997"/>
      <c r="AX49" s="997"/>
      <c r="AY49" s="997"/>
      <c r="AZ49" s="1068"/>
      <c r="BA49" s="1068"/>
      <c r="BB49" s="1068"/>
      <c r="BC49" s="1068"/>
      <c r="BD49" s="1068"/>
      <c r="BE49" s="1052"/>
      <c r="BF49" s="1052"/>
      <c r="BG49" s="1052"/>
      <c r="BH49" s="1052"/>
      <c r="BI49" s="1053"/>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57"/>
      <c r="C50" s="1058"/>
      <c r="D50" s="1058"/>
      <c r="E50" s="1058"/>
      <c r="F50" s="1058"/>
      <c r="G50" s="1058"/>
      <c r="H50" s="1058"/>
      <c r="I50" s="1058"/>
      <c r="J50" s="1058"/>
      <c r="K50" s="1058"/>
      <c r="L50" s="1058"/>
      <c r="M50" s="1058"/>
      <c r="N50" s="1058"/>
      <c r="O50" s="1058"/>
      <c r="P50" s="1059"/>
      <c r="Q50" s="1060"/>
      <c r="R50" s="1061"/>
      <c r="S50" s="1061"/>
      <c r="T50" s="1061"/>
      <c r="U50" s="1061"/>
      <c r="V50" s="1061"/>
      <c r="W50" s="1061"/>
      <c r="X50" s="1061"/>
      <c r="Y50" s="1061"/>
      <c r="Z50" s="1061"/>
      <c r="AA50" s="1061"/>
      <c r="AB50" s="1061"/>
      <c r="AC50" s="1061"/>
      <c r="AD50" s="1061"/>
      <c r="AE50" s="1062"/>
      <c r="AF50" s="1063"/>
      <c r="AG50" s="1064"/>
      <c r="AH50" s="1064"/>
      <c r="AI50" s="1064"/>
      <c r="AJ50" s="1065"/>
      <c r="AK50" s="1066"/>
      <c r="AL50" s="1061"/>
      <c r="AM50" s="1061"/>
      <c r="AN50" s="1061"/>
      <c r="AO50" s="1061"/>
      <c r="AP50" s="1061"/>
      <c r="AQ50" s="1061"/>
      <c r="AR50" s="1061"/>
      <c r="AS50" s="1061"/>
      <c r="AT50" s="1061"/>
      <c r="AU50" s="1061"/>
      <c r="AV50" s="1061"/>
      <c r="AW50" s="1061"/>
      <c r="AX50" s="1061"/>
      <c r="AY50" s="1061"/>
      <c r="AZ50" s="1067"/>
      <c r="BA50" s="1067"/>
      <c r="BB50" s="1067"/>
      <c r="BC50" s="1067"/>
      <c r="BD50" s="1067"/>
      <c r="BE50" s="1052"/>
      <c r="BF50" s="1052"/>
      <c r="BG50" s="1052"/>
      <c r="BH50" s="1052"/>
      <c r="BI50" s="1053"/>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57"/>
      <c r="C51" s="1058"/>
      <c r="D51" s="1058"/>
      <c r="E51" s="1058"/>
      <c r="F51" s="1058"/>
      <c r="G51" s="1058"/>
      <c r="H51" s="1058"/>
      <c r="I51" s="1058"/>
      <c r="J51" s="1058"/>
      <c r="K51" s="1058"/>
      <c r="L51" s="1058"/>
      <c r="M51" s="1058"/>
      <c r="N51" s="1058"/>
      <c r="O51" s="1058"/>
      <c r="P51" s="1059"/>
      <c r="Q51" s="1060"/>
      <c r="R51" s="1061"/>
      <c r="S51" s="1061"/>
      <c r="T51" s="1061"/>
      <c r="U51" s="1061"/>
      <c r="V51" s="1061"/>
      <c r="W51" s="1061"/>
      <c r="X51" s="1061"/>
      <c r="Y51" s="1061"/>
      <c r="Z51" s="1061"/>
      <c r="AA51" s="1061"/>
      <c r="AB51" s="1061"/>
      <c r="AC51" s="1061"/>
      <c r="AD51" s="1061"/>
      <c r="AE51" s="1062"/>
      <c r="AF51" s="1063"/>
      <c r="AG51" s="1064"/>
      <c r="AH51" s="1064"/>
      <c r="AI51" s="1064"/>
      <c r="AJ51" s="1065"/>
      <c r="AK51" s="1066"/>
      <c r="AL51" s="1061"/>
      <c r="AM51" s="1061"/>
      <c r="AN51" s="1061"/>
      <c r="AO51" s="1061"/>
      <c r="AP51" s="1061"/>
      <c r="AQ51" s="1061"/>
      <c r="AR51" s="1061"/>
      <c r="AS51" s="1061"/>
      <c r="AT51" s="1061"/>
      <c r="AU51" s="1061"/>
      <c r="AV51" s="1061"/>
      <c r="AW51" s="1061"/>
      <c r="AX51" s="1061"/>
      <c r="AY51" s="1061"/>
      <c r="AZ51" s="1067"/>
      <c r="BA51" s="1067"/>
      <c r="BB51" s="1067"/>
      <c r="BC51" s="1067"/>
      <c r="BD51" s="1067"/>
      <c r="BE51" s="1052"/>
      <c r="BF51" s="1052"/>
      <c r="BG51" s="1052"/>
      <c r="BH51" s="1052"/>
      <c r="BI51" s="1053"/>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57"/>
      <c r="C52" s="1058"/>
      <c r="D52" s="1058"/>
      <c r="E52" s="1058"/>
      <c r="F52" s="1058"/>
      <c r="G52" s="1058"/>
      <c r="H52" s="1058"/>
      <c r="I52" s="1058"/>
      <c r="J52" s="1058"/>
      <c r="K52" s="1058"/>
      <c r="L52" s="1058"/>
      <c r="M52" s="1058"/>
      <c r="N52" s="1058"/>
      <c r="O52" s="1058"/>
      <c r="P52" s="1059"/>
      <c r="Q52" s="1060"/>
      <c r="R52" s="1061"/>
      <c r="S52" s="1061"/>
      <c r="T52" s="1061"/>
      <c r="U52" s="1061"/>
      <c r="V52" s="1061"/>
      <c r="W52" s="1061"/>
      <c r="X52" s="1061"/>
      <c r="Y52" s="1061"/>
      <c r="Z52" s="1061"/>
      <c r="AA52" s="1061"/>
      <c r="AB52" s="1061"/>
      <c r="AC52" s="1061"/>
      <c r="AD52" s="1061"/>
      <c r="AE52" s="1062"/>
      <c r="AF52" s="1063"/>
      <c r="AG52" s="1064"/>
      <c r="AH52" s="1064"/>
      <c r="AI52" s="1064"/>
      <c r="AJ52" s="1065"/>
      <c r="AK52" s="1066"/>
      <c r="AL52" s="1061"/>
      <c r="AM52" s="1061"/>
      <c r="AN52" s="1061"/>
      <c r="AO52" s="1061"/>
      <c r="AP52" s="1061"/>
      <c r="AQ52" s="1061"/>
      <c r="AR52" s="1061"/>
      <c r="AS52" s="1061"/>
      <c r="AT52" s="1061"/>
      <c r="AU52" s="1061"/>
      <c r="AV52" s="1061"/>
      <c r="AW52" s="1061"/>
      <c r="AX52" s="1061"/>
      <c r="AY52" s="1061"/>
      <c r="AZ52" s="1067"/>
      <c r="BA52" s="1067"/>
      <c r="BB52" s="1067"/>
      <c r="BC52" s="1067"/>
      <c r="BD52" s="1067"/>
      <c r="BE52" s="1052"/>
      <c r="BF52" s="1052"/>
      <c r="BG52" s="1052"/>
      <c r="BH52" s="1052"/>
      <c r="BI52" s="1053"/>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57"/>
      <c r="C53" s="1058"/>
      <c r="D53" s="1058"/>
      <c r="E53" s="1058"/>
      <c r="F53" s="1058"/>
      <c r="G53" s="1058"/>
      <c r="H53" s="1058"/>
      <c r="I53" s="1058"/>
      <c r="J53" s="1058"/>
      <c r="K53" s="1058"/>
      <c r="L53" s="1058"/>
      <c r="M53" s="1058"/>
      <c r="N53" s="1058"/>
      <c r="O53" s="1058"/>
      <c r="P53" s="1059"/>
      <c r="Q53" s="1060"/>
      <c r="R53" s="1061"/>
      <c r="S53" s="1061"/>
      <c r="T53" s="1061"/>
      <c r="U53" s="1061"/>
      <c r="V53" s="1061"/>
      <c r="W53" s="1061"/>
      <c r="X53" s="1061"/>
      <c r="Y53" s="1061"/>
      <c r="Z53" s="1061"/>
      <c r="AA53" s="1061"/>
      <c r="AB53" s="1061"/>
      <c r="AC53" s="1061"/>
      <c r="AD53" s="1061"/>
      <c r="AE53" s="1062"/>
      <c r="AF53" s="1063"/>
      <c r="AG53" s="1064"/>
      <c r="AH53" s="1064"/>
      <c r="AI53" s="1064"/>
      <c r="AJ53" s="1065"/>
      <c r="AK53" s="1066"/>
      <c r="AL53" s="1061"/>
      <c r="AM53" s="1061"/>
      <c r="AN53" s="1061"/>
      <c r="AO53" s="1061"/>
      <c r="AP53" s="1061"/>
      <c r="AQ53" s="1061"/>
      <c r="AR53" s="1061"/>
      <c r="AS53" s="1061"/>
      <c r="AT53" s="1061"/>
      <c r="AU53" s="1061"/>
      <c r="AV53" s="1061"/>
      <c r="AW53" s="1061"/>
      <c r="AX53" s="1061"/>
      <c r="AY53" s="1061"/>
      <c r="AZ53" s="1067"/>
      <c r="BA53" s="1067"/>
      <c r="BB53" s="1067"/>
      <c r="BC53" s="1067"/>
      <c r="BD53" s="1067"/>
      <c r="BE53" s="1052"/>
      <c r="BF53" s="1052"/>
      <c r="BG53" s="1052"/>
      <c r="BH53" s="1052"/>
      <c r="BI53" s="1053"/>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57"/>
      <c r="C54" s="1058"/>
      <c r="D54" s="1058"/>
      <c r="E54" s="1058"/>
      <c r="F54" s="1058"/>
      <c r="G54" s="1058"/>
      <c r="H54" s="1058"/>
      <c r="I54" s="1058"/>
      <c r="J54" s="1058"/>
      <c r="K54" s="1058"/>
      <c r="L54" s="1058"/>
      <c r="M54" s="1058"/>
      <c r="N54" s="1058"/>
      <c r="O54" s="1058"/>
      <c r="P54" s="1059"/>
      <c r="Q54" s="1060"/>
      <c r="R54" s="1061"/>
      <c r="S54" s="1061"/>
      <c r="T54" s="1061"/>
      <c r="U54" s="1061"/>
      <c r="V54" s="1061"/>
      <c r="W54" s="1061"/>
      <c r="X54" s="1061"/>
      <c r="Y54" s="1061"/>
      <c r="Z54" s="1061"/>
      <c r="AA54" s="1061"/>
      <c r="AB54" s="1061"/>
      <c r="AC54" s="1061"/>
      <c r="AD54" s="1061"/>
      <c r="AE54" s="1062"/>
      <c r="AF54" s="1063"/>
      <c r="AG54" s="1064"/>
      <c r="AH54" s="1064"/>
      <c r="AI54" s="1064"/>
      <c r="AJ54" s="1065"/>
      <c r="AK54" s="1066"/>
      <c r="AL54" s="1061"/>
      <c r="AM54" s="1061"/>
      <c r="AN54" s="1061"/>
      <c r="AO54" s="1061"/>
      <c r="AP54" s="1061"/>
      <c r="AQ54" s="1061"/>
      <c r="AR54" s="1061"/>
      <c r="AS54" s="1061"/>
      <c r="AT54" s="1061"/>
      <c r="AU54" s="1061"/>
      <c r="AV54" s="1061"/>
      <c r="AW54" s="1061"/>
      <c r="AX54" s="1061"/>
      <c r="AY54" s="1061"/>
      <c r="AZ54" s="1067"/>
      <c r="BA54" s="1067"/>
      <c r="BB54" s="1067"/>
      <c r="BC54" s="1067"/>
      <c r="BD54" s="1067"/>
      <c r="BE54" s="1052"/>
      <c r="BF54" s="1052"/>
      <c r="BG54" s="1052"/>
      <c r="BH54" s="1052"/>
      <c r="BI54" s="1053"/>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57"/>
      <c r="C55" s="1058"/>
      <c r="D55" s="1058"/>
      <c r="E55" s="1058"/>
      <c r="F55" s="1058"/>
      <c r="G55" s="1058"/>
      <c r="H55" s="1058"/>
      <c r="I55" s="1058"/>
      <c r="J55" s="1058"/>
      <c r="K55" s="1058"/>
      <c r="L55" s="1058"/>
      <c r="M55" s="1058"/>
      <c r="N55" s="1058"/>
      <c r="O55" s="1058"/>
      <c r="P55" s="1059"/>
      <c r="Q55" s="1060"/>
      <c r="R55" s="1061"/>
      <c r="S55" s="1061"/>
      <c r="T55" s="1061"/>
      <c r="U55" s="1061"/>
      <c r="V55" s="1061"/>
      <c r="W55" s="1061"/>
      <c r="X55" s="1061"/>
      <c r="Y55" s="1061"/>
      <c r="Z55" s="1061"/>
      <c r="AA55" s="1061"/>
      <c r="AB55" s="1061"/>
      <c r="AC55" s="1061"/>
      <c r="AD55" s="1061"/>
      <c r="AE55" s="1062"/>
      <c r="AF55" s="1063"/>
      <c r="AG55" s="1064"/>
      <c r="AH55" s="1064"/>
      <c r="AI55" s="1064"/>
      <c r="AJ55" s="1065"/>
      <c r="AK55" s="1066"/>
      <c r="AL55" s="1061"/>
      <c r="AM55" s="1061"/>
      <c r="AN55" s="1061"/>
      <c r="AO55" s="1061"/>
      <c r="AP55" s="1061"/>
      <c r="AQ55" s="1061"/>
      <c r="AR55" s="1061"/>
      <c r="AS55" s="1061"/>
      <c r="AT55" s="1061"/>
      <c r="AU55" s="1061"/>
      <c r="AV55" s="1061"/>
      <c r="AW55" s="1061"/>
      <c r="AX55" s="1061"/>
      <c r="AY55" s="1061"/>
      <c r="AZ55" s="1067"/>
      <c r="BA55" s="1067"/>
      <c r="BB55" s="1067"/>
      <c r="BC55" s="1067"/>
      <c r="BD55" s="1067"/>
      <c r="BE55" s="1052"/>
      <c r="BF55" s="1052"/>
      <c r="BG55" s="1052"/>
      <c r="BH55" s="1052"/>
      <c r="BI55" s="1053"/>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57"/>
      <c r="C56" s="1058"/>
      <c r="D56" s="1058"/>
      <c r="E56" s="1058"/>
      <c r="F56" s="1058"/>
      <c r="G56" s="1058"/>
      <c r="H56" s="1058"/>
      <c r="I56" s="1058"/>
      <c r="J56" s="1058"/>
      <c r="K56" s="1058"/>
      <c r="L56" s="1058"/>
      <c r="M56" s="1058"/>
      <c r="N56" s="1058"/>
      <c r="O56" s="1058"/>
      <c r="P56" s="1059"/>
      <c r="Q56" s="1060"/>
      <c r="R56" s="1061"/>
      <c r="S56" s="1061"/>
      <c r="T56" s="1061"/>
      <c r="U56" s="1061"/>
      <c r="V56" s="1061"/>
      <c r="W56" s="1061"/>
      <c r="X56" s="1061"/>
      <c r="Y56" s="1061"/>
      <c r="Z56" s="1061"/>
      <c r="AA56" s="1061"/>
      <c r="AB56" s="1061"/>
      <c r="AC56" s="1061"/>
      <c r="AD56" s="1061"/>
      <c r="AE56" s="1062"/>
      <c r="AF56" s="1063"/>
      <c r="AG56" s="1064"/>
      <c r="AH56" s="1064"/>
      <c r="AI56" s="1064"/>
      <c r="AJ56" s="1065"/>
      <c r="AK56" s="1066"/>
      <c r="AL56" s="1061"/>
      <c r="AM56" s="1061"/>
      <c r="AN56" s="1061"/>
      <c r="AO56" s="1061"/>
      <c r="AP56" s="1061"/>
      <c r="AQ56" s="1061"/>
      <c r="AR56" s="1061"/>
      <c r="AS56" s="1061"/>
      <c r="AT56" s="1061"/>
      <c r="AU56" s="1061"/>
      <c r="AV56" s="1061"/>
      <c r="AW56" s="1061"/>
      <c r="AX56" s="1061"/>
      <c r="AY56" s="1061"/>
      <c r="AZ56" s="1067"/>
      <c r="BA56" s="1067"/>
      <c r="BB56" s="1067"/>
      <c r="BC56" s="1067"/>
      <c r="BD56" s="1067"/>
      <c r="BE56" s="1052"/>
      <c r="BF56" s="1052"/>
      <c r="BG56" s="1052"/>
      <c r="BH56" s="1052"/>
      <c r="BI56" s="1053"/>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57"/>
      <c r="C57" s="1058"/>
      <c r="D57" s="1058"/>
      <c r="E57" s="1058"/>
      <c r="F57" s="1058"/>
      <c r="G57" s="1058"/>
      <c r="H57" s="1058"/>
      <c r="I57" s="1058"/>
      <c r="J57" s="1058"/>
      <c r="K57" s="1058"/>
      <c r="L57" s="1058"/>
      <c r="M57" s="1058"/>
      <c r="N57" s="1058"/>
      <c r="O57" s="1058"/>
      <c r="P57" s="1059"/>
      <c r="Q57" s="1060"/>
      <c r="R57" s="1061"/>
      <c r="S57" s="1061"/>
      <c r="T57" s="1061"/>
      <c r="U57" s="1061"/>
      <c r="V57" s="1061"/>
      <c r="W57" s="1061"/>
      <c r="X57" s="1061"/>
      <c r="Y57" s="1061"/>
      <c r="Z57" s="1061"/>
      <c r="AA57" s="1061"/>
      <c r="AB57" s="1061"/>
      <c r="AC57" s="1061"/>
      <c r="AD57" s="1061"/>
      <c r="AE57" s="1062"/>
      <c r="AF57" s="1063"/>
      <c r="AG57" s="1064"/>
      <c r="AH57" s="1064"/>
      <c r="AI57" s="1064"/>
      <c r="AJ57" s="1065"/>
      <c r="AK57" s="1066"/>
      <c r="AL57" s="1061"/>
      <c r="AM57" s="1061"/>
      <c r="AN57" s="1061"/>
      <c r="AO57" s="1061"/>
      <c r="AP57" s="1061"/>
      <c r="AQ57" s="1061"/>
      <c r="AR57" s="1061"/>
      <c r="AS57" s="1061"/>
      <c r="AT57" s="1061"/>
      <c r="AU57" s="1061"/>
      <c r="AV57" s="1061"/>
      <c r="AW57" s="1061"/>
      <c r="AX57" s="1061"/>
      <c r="AY57" s="1061"/>
      <c r="AZ57" s="1067"/>
      <c r="BA57" s="1067"/>
      <c r="BB57" s="1067"/>
      <c r="BC57" s="1067"/>
      <c r="BD57" s="1067"/>
      <c r="BE57" s="1052"/>
      <c r="BF57" s="1052"/>
      <c r="BG57" s="1052"/>
      <c r="BH57" s="1052"/>
      <c r="BI57" s="1053"/>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57"/>
      <c r="C58" s="1058"/>
      <c r="D58" s="1058"/>
      <c r="E58" s="1058"/>
      <c r="F58" s="1058"/>
      <c r="G58" s="1058"/>
      <c r="H58" s="1058"/>
      <c r="I58" s="1058"/>
      <c r="J58" s="1058"/>
      <c r="K58" s="1058"/>
      <c r="L58" s="1058"/>
      <c r="M58" s="1058"/>
      <c r="N58" s="1058"/>
      <c r="O58" s="1058"/>
      <c r="P58" s="1059"/>
      <c r="Q58" s="1060"/>
      <c r="R58" s="1061"/>
      <c r="S58" s="1061"/>
      <c r="T58" s="1061"/>
      <c r="U58" s="1061"/>
      <c r="V58" s="1061"/>
      <c r="W58" s="1061"/>
      <c r="X58" s="1061"/>
      <c r="Y58" s="1061"/>
      <c r="Z58" s="1061"/>
      <c r="AA58" s="1061"/>
      <c r="AB58" s="1061"/>
      <c r="AC58" s="1061"/>
      <c r="AD58" s="1061"/>
      <c r="AE58" s="1062"/>
      <c r="AF58" s="1063"/>
      <c r="AG58" s="1064"/>
      <c r="AH58" s="1064"/>
      <c r="AI58" s="1064"/>
      <c r="AJ58" s="1065"/>
      <c r="AK58" s="1066"/>
      <c r="AL58" s="1061"/>
      <c r="AM58" s="1061"/>
      <c r="AN58" s="1061"/>
      <c r="AO58" s="1061"/>
      <c r="AP58" s="1061"/>
      <c r="AQ58" s="1061"/>
      <c r="AR58" s="1061"/>
      <c r="AS58" s="1061"/>
      <c r="AT58" s="1061"/>
      <c r="AU58" s="1061"/>
      <c r="AV58" s="1061"/>
      <c r="AW58" s="1061"/>
      <c r="AX58" s="1061"/>
      <c r="AY58" s="1061"/>
      <c r="AZ58" s="1067"/>
      <c r="BA58" s="1067"/>
      <c r="BB58" s="1067"/>
      <c r="BC58" s="1067"/>
      <c r="BD58" s="1067"/>
      <c r="BE58" s="1052"/>
      <c r="BF58" s="1052"/>
      <c r="BG58" s="1052"/>
      <c r="BH58" s="1052"/>
      <c r="BI58" s="1053"/>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57"/>
      <c r="C59" s="1058"/>
      <c r="D59" s="1058"/>
      <c r="E59" s="1058"/>
      <c r="F59" s="1058"/>
      <c r="G59" s="1058"/>
      <c r="H59" s="1058"/>
      <c r="I59" s="1058"/>
      <c r="J59" s="1058"/>
      <c r="K59" s="1058"/>
      <c r="L59" s="1058"/>
      <c r="M59" s="1058"/>
      <c r="N59" s="1058"/>
      <c r="O59" s="1058"/>
      <c r="P59" s="1059"/>
      <c r="Q59" s="1060"/>
      <c r="R59" s="1061"/>
      <c r="S59" s="1061"/>
      <c r="T59" s="1061"/>
      <c r="U59" s="1061"/>
      <c r="V59" s="1061"/>
      <c r="W59" s="1061"/>
      <c r="X59" s="1061"/>
      <c r="Y59" s="1061"/>
      <c r="Z59" s="1061"/>
      <c r="AA59" s="1061"/>
      <c r="AB59" s="1061"/>
      <c r="AC59" s="1061"/>
      <c r="AD59" s="1061"/>
      <c r="AE59" s="1062"/>
      <c r="AF59" s="1063"/>
      <c r="AG59" s="1064"/>
      <c r="AH59" s="1064"/>
      <c r="AI59" s="1064"/>
      <c r="AJ59" s="1065"/>
      <c r="AK59" s="1066"/>
      <c r="AL59" s="1061"/>
      <c r="AM59" s="1061"/>
      <c r="AN59" s="1061"/>
      <c r="AO59" s="1061"/>
      <c r="AP59" s="1061"/>
      <c r="AQ59" s="1061"/>
      <c r="AR59" s="1061"/>
      <c r="AS59" s="1061"/>
      <c r="AT59" s="1061"/>
      <c r="AU59" s="1061"/>
      <c r="AV59" s="1061"/>
      <c r="AW59" s="1061"/>
      <c r="AX59" s="1061"/>
      <c r="AY59" s="1061"/>
      <c r="AZ59" s="1067"/>
      <c r="BA59" s="1067"/>
      <c r="BB59" s="1067"/>
      <c r="BC59" s="1067"/>
      <c r="BD59" s="1067"/>
      <c r="BE59" s="1052"/>
      <c r="BF59" s="1052"/>
      <c r="BG59" s="1052"/>
      <c r="BH59" s="1052"/>
      <c r="BI59" s="1053"/>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57"/>
      <c r="C60" s="1058"/>
      <c r="D60" s="1058"/>
      <c r="E60" s="1058"/>
      <c r="F60" s="1058"/>
      <c r="G60" s="1058"/>
      <c r="H60" s="1058"/>
      <c r="I60" s="1058"/>
      <c r="J60" s="1058"/>
      <c r="K60" s="1058"/>
      <c r="L60" s="1058"/>
      <c r="M60" s="1058"/>
      <c r="N60" s="1058"/>
      <c r="O60" s="1058"/>
      <c r="P60" s="1059"/>
      <c r="Q60" s="1060"/>
      <c r="R60" s="1061"/>
      <c r="S60" s="1061"/>
      <c r="T60" s="1061"/>
      <c r="U60" s="1061"/>
      <c r="V60" s="1061"/>
      <c r="W60" s="1061"/>
      <c r="X60" s="1061"/>
      <c r="Y60" s="1061"/>
      <c r="Z60" s="1061"/>
      <c r="AA60" s="1061"/>
      <c r="AB60" s="1061"/>
      <c r="AC60" s="1061"/>
      <c r="AD60" s="1061"/>
      <c r="AE60" s="1062"/>
      <c r="AF60" s="1063"/>
      <c r="AG60" s="1064"/>
      <c r="AH60" s="1064"/>
      <c r="AI60" s="1064"/>
      <c r="AJ60" s="1065"/>
      <c r="AK60" s="1066"/>
      <c r="AL60" s="1061"/>
      <c r="AM60" s="1061"/>
      <c r="AN60" s="1061"/>
      <c r="AO60" s="1061"/>
      <c r="AP60" s="1061"/>
      <c r="AQ60" s="1061"/>
      <c r="AR60" s="1061"/>
      <c r="AS60" s="1061"/>
      <c r="AT60" s="1061"/>
      <c r="AU60" s="1061"/>
      <c r="AV60" s="1061"/>
      <c r="AW60" s="1061"/>
      <c r="AX60" s="1061"/>
      <c r="AY60" s="1061"/>
      <c r="AZ60" s="1067"/>
      <c r="BA60" s="1067"/>
      <c r="BB60" s="1067"/>
      <c r="BC60" s="1067"/>
      <c r="BD60" s="1067"/>
      <c r="BE60" s="1052"/>
      <c r="BF60" s="1052"/>
      <c r="BG60" s="1052"/>
      <c r="BH60" s="1052"/>
      <c r="BI60" s="1053"/>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57"/>
      <c r="C61" s="1058"/>
      <c r="D61" s="1058"/>
      <c r="E61" s="1058"/>
      <c r="F61" s="1058"/>
      <c r="G61" s="1058"/>
      <c r="H61" s="1058"/>
      <c r="I61" s="1058"/>
      <c r="J61" s="1058"/>
      <c r="K61" s="1058"/>
      <c r="L61" s="1058"/>
      <c r="M61" s="1058"/>
      <c r="N61" s="1058"/>
      <c r="O61" s="1058"/>
      <c r="P61" s="1059"/>
      <c r="Q61" s="1060"/>
      <c r="R61" s="1061"/>
      <c r="S61" s="1061"/>
      <c r="T61" s="1061"/>
      <c r="U61" s="1061"/>
      <c r="V61" s="1061"/>
      <c r="W61" s="1061"/>
      <c r="X61" s="1061"/>
      <c r="Y61" s="1061"/>
      <c r="Z61" s="1061"/>
      <c r="AA61" s="1061"/>
      <c r="AB61" s="1061"/>
      <c r="AC61" s="1061"/>
      <c r="AD61" s="1061"/>
      <c r="AE61" s="1062"/>
      <c r="AF61" s="1063"/>
      <c r="AG61" s="1064"/>
      <c r="AH61" s="1064"/>
      <c r="AI61" s="1064"/>
      <c r="AJ61" s="1065"/>
      <c r="AK61" s="1066"/>
      <c r="AL61" s="1061"/>
      <c r="AM61" s="1061"/>
      <c r="AN61" s="1061"/>
      <c r="AO61" s="1061"/>
      <c r="AP61" s="1061"/>
      <c r="AQ61" s="1061"/>
      <c r="AR61" s="1061"/>
      <c r="AS61" s="1061"/>
      <c r="AT61" s="1061"/>
      <c r="AU61" s="1061"/>
      <c r="AV61" s="1061"/>
      <c r="AW61" s="1061"/>
      <c r="AX61" s="1061"/>
      <c r="AY61" s="1061"/>
      <c r="AZ61" s="1067"/>
      <c r="BA61" s="1067"/>
      <c r="BB61" s="1067"/>
      <c r="BC61" s="1067"/>
      <c r="BD61" s="1067"/>
      <c r="BE61" s="1052"/>
      <c r="BF61" s="1052"/>
      <c r="BG61" s="1052"/>
      <c r="BH61" s="1052"/>
      <c r="BI61" s="1053"/>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57"/>
      <c r="C62" s="1058"/>
      <c r="D62" s="1058"/>
      <c r="E62" s="1058"/>
      <c r="F62" s="1058"/>
      <c r="G62" s="1058"/>
      <c r="H62" s="1058"/>
      <c r="I62" s="1058"/>
      <c r="J62" s="1058"/>
      <c r="K62" s="1058"/>
      <c r="L62" s="1058"/>
      <c r="M62" s="1058"/>
      <c r="N62" s="1058"/>
      <c r="O62" s="1058"/>
      <c r="P62" s="1059"/>
      <c r="Q62" s="1060"/>
      <c r="R62" s="1061"/>
      <c r="S62" s="1061"/>
      <c r="T62" s="1061"/>
      <c r="U62" s="1061"/>
      <c r="V62" s="1061"/>
      <c r="W62" s="1061"/>
      <c r="X62" s="1061"/>
      <c r="Y62" s="1061"/>
      <c r="Z62" s="1061"/>
      <c r="AA62" s="1061"/>
      <c r="AB62" s="1061"/>
      <c r="AC62" s="1061"/>
      <c r="AD62" s="1061"/>
      <c r="AE62" s="1062"/>
      <c r="AF62" s="1063"/>
      <c r="AG62" s="1064"/>
      <c r="AH62" s="1064"/>
      <c r="AI62" s="1064"/>
      <c r="AJ62" s="1065"/>
      <c r="AK62" s="1066"/>
      <c r="AL62" s="1061"/>
      <c r="AM62" s="1061"/>
      <c r="AN62" s="1061"/>
      <c r="AO62" s="1061"/>
      <c r="AP62" s="1061"/>
      <c r="AQ62" s="1061"/>
      <c r="AR62" s="1061"/>
      <c r="AS62" s="1061"/>
      <c r="AT62" s="1061"/>
      <c r="AU62" s="1061"/>
      <c r="AV62" s="1061"/>
      <c r="AW62" s="1061"/>
      <c r="AX62" s="1061"/>
      <c r="AY62" s="1061"/>
      <c r="AZ62" s="1067"/>
      <c r="BA62" s="1067"/>
      <c r="BB62" s="1067"/>
      <c r="BC62" s="1067"/>
      <c r="BD62" s="1067"/>
      <c r="BE62" s="1052"/>
      <c r="BF62" s="1052"/>
      <c r="BG62" s="1052"/>
      <c r="BH62" s="1052"/>
      <c r="BI62" s="1053"/>
      <c r="BJ62" s="1054" t="s">
        <v>393</v>
      </c>
      <c r="BK62" s="1055"/>
      <c r="BL62" s="1055"/>
      <c r="BM62" s="1055"/>
      <c r="BN62" s="1056"/>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366</v>
      </c>
      <c r="B63" s="970" t="s">
        <v>394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48"/>
      <c r="AF63" s="1049">
        <v>3427</v>
      </c>
      <c r="AG63" s="985"/>
      <c r="AH63" s="985"/>
      <c r="AI63" s="985"/>
      <c r="AJ63" s="1050"/>
      <c r="AK63" s="1051"/>
      <c r="AL63" s="989"/>
      <c r="AM63" s="989"/>
      <c r="AN63" s="989"/>
      <c r="AO63" s="989"/>
      <c r="AP63" s="985">
        <v>92020</v>
      </c>
      <c r="AQ63" s="985"/>
      <c r="AR63" s="985"/>
      <c r="AS63" s="985"/>
      <c r="AT63" s="985"/>
      <c r="AU63" s="985">
        <v>67387</v>
      </c>
      <c r="AV63" s="985"/>
      <c r="AW63" s="985"/>
      <c r="AX63" s="985"/>
      <c r="AY63" s="985"/>
      <c r="AZ63" s="1045"/>
      <c r="BA63" s="1045"/>
      <c r="BB63" s="1045"/>
      <c r="BC63" s="1045"/>
      <c r="BD63" s="1045"/>
      <c r="BE63" s="986"/>
      <c r="BF63" s="986"/>
      <c r="BG63" s="986"/>
      <c r="BH63" s="986"/>
      <c r="BI63" s="987"/>
      <c r="BJ63" s="1046" t="s">
        <v>109</v>
      </c>
      <c r="BK63" s="977"/>
      <c r="BL63" s="977"/>
      <c r="BM63" s="977"/>
      <c r="BN63" s="1047"/>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395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396</v>
      </c>
      <c r="B66" s="1022"/>
      <c r="C66" s="1022"/>
      <c r="D66" s="1022"/>
      <c r="E66" s="1022"/>
      <c r="F66" s="1022"/>
      <c r="G66" s="1022"/>
      <c r="H66" s="1022"/>
      <c r="I66" s="1022"/>
      <c r="J66" s="1022"/>
      <c r="K66" s="1022"/>
      <c r="L66" s="1022"/>
      <c r="M66" s="1022"/>
      <c r="N66" s="1022"/>
      <c r="O66" s="1022"/>
      <c r="P66" s="1023"/>
      <c r="Q66" s="1027" t="s">
        <v>370</v>
      </c>
      <c r="R66" s="1028"/>
      <c r="S66" s="1028"/>
      <c r="T66" s="1028"/>
      <c r="U66" s="1029"/>
      <c r="V66" s="1027" t="s">
        <v>371</v>
      </c>
      <c r="W66" s="1028"/>
      <c r="X66" s="1028"/>
      <c r="Y66" s="1028"/>
      <c r="Z66" s="1029"/>
      <c r="AA66" s="1027" t="s">
        <v>372</v>
      </c>
      <c r="AB66" s="1028"/>
      <c r="AC66" s="1028"/>
      <c r="AD66" s="1028"/>
      <c r="AE66" s="1029"/>
      <c r="AF66" s="1033" t="s">
        <v>373</v>
      </c>
      <c r="AG66" s="1034"/>
      <c r="AH66" s="1034"/>
      <c r="AI66" s="1034"/>
      <c r="AJ66" s="1035"/>
      <c r="AK66" s="1027" t="s">
        <v>374</v>
      </c>
      <c r="AL66" s="1022"/>
      <c r="AM66" s="1022"/>
      <c r="AN66" s="1022"/>
      <c r="AO66" s="1023"/>
      <c r="AP66" s="1027" t="s">
        <v>375</v>
      </c>
      <c r="AQ66" s="1028"/>
      <c r="AR66" s="1028"/>
      <c r="AS66" s="1028"/>
      <c r="AT66" s="1029"/>
      <c r="AU66" s="1027" t="s">
        <v>397</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552</v>
      </c>
      <c r="C68" s="1012"/>
      <c r="D68" s="1012"/>
      <c r="E68" s="1012"/>
      <c r="F68" s="1012"/>
      <c r="G68" s="1012"/>
      <c r="H68" s="1012"/>
      <c r="I68" s="1012"/>
      <c r="J68" s="1012"/>
      <c r="K68" s="1012"/>
      <c r="L68" s="1012"/>
      <c r="M68" s="1012"/>
      <c r="N68" s="1012"/>
      <c r="O68" s="1012"/>
      <c r="P68" s="1013"/>
      <c r="Q68" s="1014">
        <v>717</v>
      </c>
      <c r="R68" s="1008"/>
      <c r="S68" s="1008"/>
      <c r="T68" s="1008"/>
      <c r="U68" s="1008"/>
      <c r="V68" s="1008">
        <v>679</v>
      </c>
      <c r="W68" s="1008"/>
      <c r="X68" s="1008"/>
      <c r="Y68" s="1008"/>
      <c r="Z68" s="1008"/>
      <c r="AA68" s="1008">
        <v>38</v>
      </c>
      <c r="AB68" s="1008"/>
      <c r="AC68" s="1008"/>
      <c r="AD68" s="1008"/>
      <c r="AE68" s="1008"/>
      <c r="AF68" s="1008">
        <v>299</v>
      </c>
      <c r="AG68" s="1008"/>
      <c r="AH68" s="1008"/>
      <c r="AI68" s="1008"/>
      <c r="AJ68" s="1008"/>
      <c r="AK68" s="1008">
        <v>45</v>
      </c>
      <c r="AL68" s="1008"/>
      <c r="AM68" s="1008"/>
      <c r="AN68" s="1008"/>
      <c r="AO68" s="1008"/>
      <c r="AP68" s="1008">
        <v>4036</v>
      </c>
      <c r="AQ68" s="1008"/>
      <c r="AR68" s="1008"/>
      <c r="AS68" s="1008"/>
      <c r="AT68" s="1008"/>
      <c r="AU68" s="1008">
        <v>120</v>
      </c>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548</v>
      </c>
      <c r="C69" s="1001"/>
      <c r="D69" s="1001"/>
      <c r="E69" s="1001"/>
      <c r="F69" s="1001"/>
      <c r="G69" s="1001"/>
      <c r="H69" s="1001"/>
      <c r="I69" s="1001"/>
      <c r="J69" s="1001"/>
      <c r="K69" s="1001"/>
      <c r="L69" s="1001"/>
      <c r="M69" s="1001"/>
      <c r="N69" s="1001"/>
      <c r="O69" s="1001"/>
      <c r="P69" s="1002"/>
      <c r="Q69" s="1003">
        <v>114</v>
      </c>
      <c r="R69" s="997"/>
      <c r="S69" s="997"/>
      <c r="T69" s="997"/>
      <c r="U69" s="997"/>
      <c r="V69" s="997">
        <v>88</v>
      </c>
      <c r="W69" s="997"/>
      <c r="X69" s="997"/>
      <c r="Y69" s="997"/>
      <c r="Z69" s="997"/>
      <c r="AA69" s="997">
        <v>26</v>
      </c>
      <c r="AB69" s="997"/>
      <c r="AC69" s="997"/>
      <c r="AD69" s="997"/>
      <c r="AE69" s="997"/>
      <c r="AF69" s="997">
        <v>91</v>
      </c>
      <c r="AG69" s="997"/>
      <c r="AH69" s="997"/>
      <c r="AI69" s="997"/>
      <c r="AJ69" s="997"/>
      <c r="AK69" s="997">
        <v>20</v>
      </c>
      <c r="AL69" s="997"/>
      <c r="AM69" s="997"/>
      <c r="AN69" s="997"/>
      <c r="AO69" s="997"/>
      <c r="AP69" s="997">
        <v>639</v>
      </c>
      <c r="AQ69" s="997"/>
      <c r="AR69" s="997"/>
      <c r="AS69" s="997"/>
      <c r="AT69" s="997"/>
      <c r="AU69" s="997" t="s">
        <v>553</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549</v>
      </c>
      <c r="C70" s="1001"/>
      <c r="D70" s="1001"/>
      <c r="E70" s="1001"/>
      <c r="F70" s="1001"/>
      <c r="G70" s="1001"/>
      <c r="H70" s="1001"/>
      <c r="I70" s="1001"/>
      <c r="J70" s="1001"/>
      <c r="K70" s="1001"/>
      <c r="L70" s="1001"/>
      <c r="M70" s="1001"/>
      <c r="N70" s="1001"/>
      <c r="O70" s="1001"/>
      <c r="P70" s="1002"/>
      <c r="Q70" s="1003">
        <v>6319</v>
      </c>
      <c r="R70" s="997"/>
      <c r="S70" s="997"/>
      <c r="T70" s="997"/>
      <c r="U70" s="997"/>
      <c r="V70" s="997">
        <v>6265</v>
      </c>
      <c r="W70" s="997"/>
      <c r="X70" s="997"/>
      <c r="Y70" s="997"/>
      <c r="Z70" s="997"/>
      <c r="AA70" s="997">
        <v>54</v>
      </c>
      <c r="AB70" s="997"/>
      <c r="AC70" s="997"/>
      <c r="AD70" s="997"/>
      <c r="AE70" s="997"/>
      <c r="AF70" s="997">
        <v>54</v>
      </c>
      <c r="AG70" s="997"/>
      <c r="AH70" s="997"/>
      <c r="AI70" s="997"/>
      <c r="AJ70" s="997"/>
      <c r="AK70" s="997">
        <v>13</v>
      </c>
      <c r="AL70" s="997"/>
      <c r="AM70" s="997"/>
      <c r="AN70" s="997"/>
      <c r="AO70" s="997"/>
      <c r="AP70" s="997" t="s">
        <v>553</v>
      </c>
      <c r="AQ70" s="997"/>
      <c r="AR70" s="997"/>
      <c r="AS70" s="997"/>
      <c r="AT70" s="997"/>
      <c r="AU70" s="997" t="s">
        <v>553</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550</v>
      </c>
      <c r="C71" s="1001"/>
      <c r="D71" s="1001"/>
      <c r="E71" s="1001"/>
      <c r="F71" s="1001"/>
      <c r="G71" s="1001"/>
      <c r="H71" s="1001"/>
      <c r="I71" s="1001"/>
      <c r="J71" s="1001"/>
      <c r="K71" s="1001"/>
      <c r="L71" s="1001"/>
      <c r="M71" s="1001"/>
      <c r="N71" s="1001"/>
      <c r="O71" s="1001"/>
      <c r="P71" s="1002"/>
      <c r="Q71" s="1003">
        <v>282</v>
      </c>
      <c r="R71" s="997"/>
      <c r="S71" s="997"/>
      <c r="T71" s="997"/>
      <c r="U71" s="997"/>
      <c r="V71" s="997">
        <v>266</v>
      </c>
      <c r="W71" s="997"/>
      <c r="X71" s="997"/>
      <c r="Y71" s="997"/>
      <c r="Z71" s="997"/>
      <c r="AA71" s="997">
        <v>16</v>
      </c>
      <c r="AB71" s="997"/>
      <c r="AC71" s="997"/>
      <c r="AD71" s="997"/>
      <c r="AE71" s="997"/>
      <c r="AF71" s="997">
        <v>16</v>
      </c>
      <c r="AG71" s="997"/>
      <c r="AH71" s="997"/>
      <c r="AI71" s="997"/>
      <c r="AJ71" s="997"/>
      <c r="AK71" s="997">
        <v>30</v>
      </c>
      <c r="AL71" s="997"/>
      <c r="AM71" s="997"/>
      <c r="AN71" s="997"/>
      <c r="AO71" s="997"/>
      <c r="AP71" s="997" t="s">
        <v>553</v>
      </c>
      <c r="AQ71" s="997"/>
      <c r="AR71" s="997"/>
      <c r="AS71" s="997"/>
      <c r="AT71" s="997"/>
      <c r="AU71" s="997" t="s">
        <v>553</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551</v>
      </c>
      <c r="C72" s="1001"/>
      <c r="D72" s="1001"/>
      <c r="E72" s="1001"/>
      <c r="F72" s="1001"/>
      <c r="G72" s="1001"/>
      <c r="H72" s="1001"/>
      <c r="I72" s="1001"/>
      <c r="J72" s="1001"/>
      <c r="K72" s="1001"/>
      <c r="L72" s="1001"/>
      <c r="M72" s="1001"/>
      <c r="N72" s="1001"/>
      <c r="O72" s="1001"/>
      <c r="P72" s="1002"/>
      <c r="Q72" s="1003">
        <v>108958</v>
      </c>
      <c r="R72" s="997"/>
      <c r="S72" s="997"/>
      <c r="T72" s="997"/>
      <c r="U72" s="997"/>
      <c r="V72" s="997">
        <v>106505</v>
      </c>
      <c r="W72" s="997"/>
      <c r="X72" s="997"/>
      <c r="Y72" s="997"/>
      <c r="Z72" s="997"/>
      <c r="AA72" s="997">
        <v>2453</v>
      </c>
      <c r="AB72" s="997"/>
      <c r="AC72" s="997"/>
      <c r="AD72" s="997"/>
      <c r="AE72" s="997"/>
      <c r="AF72" s="997">
        <v>2453</v>
      </c>
      <c r="AG72" s="997"/>
      <c r="AH72" s="997"/>
      <c r="AI72" s="997"/>
      <c r="AJ72" s="997"/>
      <c r="AK72" s="997">
        <v>117</v>
      </c>
      <c r="AL72" s="997"/>
      <c r="AM72" s="997"/>
      <c r="AN72" s="997"/>
      <c r="AO72" s="997"/>
      <c r="AP72" s="997" t="s">
        <v>553</v>
      </c>
      <c r="AQ72" s="997"/>
      <c r="AR72" s="997"/>
      <c r="AS72" s="997"/>
      <c r="AT72" s="997"/>
      <c r="AU72" s="997" t="s">
        <v>553</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c r="C73" s="1001"/>
      <c r="D73" s="1001"/>
      <c r="E73" s="1001"/>
      <c r="F73" s="1001"/>
      <c r="G73" s="1001"/>
      <c r="H73" s="1001"/>
      <c r="I73" s="1001"/>
      <c r="J73" s="1001"/>
      <c r="K73" s="1001"/>
      <c r="L73" s="1001"/>
      <c r="M73" s="1001"/>
      <c r="N73" s="1001"/>
      <c r="O73" s="1001"/>
      <c r="P73" s="1002"/>
      <c r="Q73" s="1003"/>
      <c r="R73" s="997"/>
      <c r="S73" s="997"/>
      <c r="T73" s="997"/>
      <c r="U73" s="997"/>
      <c r="V73" s="997"/>
      <c r="W73" s="997"/>
      <c r="X73" s="997"/>
      <c r="Y73" s="997"/>
      <c r="Z73" s="997"/>
      <c r="AA73" s="997"/>
      <c r="AB73" s="997"/>
      <c r="AC73" s="997"/>
      <c r="AD73" s="997"/>
      <c r="AE73" s="997"/>
      <c r="AF73" s="997"/>
      <c r="AG73" s="997"/>
      <c r="AH73" s="997"/>
      <c r="AI73" s="997"/>
      <c r="AJ73" s="997"/>
      <c r="AK73" s="997"/>
      <c r="AL73" s="997"/>
      <c r="AM73" s="997"/>
      <c r="AN73" s="997"/>
      <c r="AO73" s="997"/>
      <c r="AP73" s="997"/>
      <c r="AQ73" s="997"/>
      <c r="AR73" s="997"/>
      <c r="AS73" s="997"/>
      <c r="AT73" s="997"/>
      <c r="AU73" s="997"/>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c r="C74" s="1001"/>
      <c r="D74" s="1001"/>
      <c r="E74" s="1001"/>
      <c r="F74" s="1001"/>
      <c r="G74" s="1001"/>
      <c r="H74" s="1001"/>
      <c r="I74" s="1001"/>
      <c r="J74" s="1001"/>
      <c r="K74" s="1001"/>
      <c r="L74" s="1001"/>
      <c r="M74" s="1001"/>
      <c r="N74" s="1001"/>
      <c r="O74" s="1001"/>
      <c r="P74" s="1002"/>
      <c r="Q74" s="1003"/>
      <c r="R74" s="997"/>
      <c r="S74" s="997"/>
      <c r="T74" s="997"/>
      <c r="U74" s="997"/>
      <c r="V74" s="997"/>
      <c r="W74" s="997"/>
      <c r="X74" s="997"/>
      <c r="Y74" s="997"/>
      <c r="Z74" s="997"/>
      <c r="AA74" s="997"/>
      <c r="AB74" s="997"/>
      <c r="AC74" s="997"/>
      <c r="AD74" s="997"/>
      <c r="AE74" s="997"/>
      <c r="AF74" s="997"/>
      <c r="AG74" s="997"/>
      <c r="AH74" s="997"/>
      <c r="AI74" s="997"/>
      <c r="AJ74" s="997"/>
      <c r="AK74" s="997"/>
      <c r="AL74" s="997"/>
      <c r="AM74" s="997"/>
      <c r="AN74" s="997"/>
      <c r="AO74" s="997"/>
      <c r="AP74" s="997"/>
      <c r="AQ74" s="997"/>
      <c r="AR74" s="997"/>
      <c r="AS74" s="997"/>
      <c r="AT74" s="997"/>
      <c r="AU74" s="997"/>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c r="C75" s="1001"/>
      <c r="D75" s="1001"/>
      <c r="E75" s="1001"/>
      <c r="F75" s="1001"/>
      <c r="G75" s="1001"/>
      <c r="H75" s="1001"/>
      <c r="I75" s="1001"/>
      <c r="J75" s="1001"/>
      <c r="K75" s="1001"/>
      <c r="L75" s="1001"/>
      <c r="M75" s="1001"/>
      <c r="N75" s="1001"/>
      <c r="O75" s="1001"/>
      <c r="P75" s="1002"/>
      <c r="Q75" s="1004"/>
      <c r="R75" s="1005"/>
      <c r="S75" s="1005"/>
      <c r="T75" s="1005"/>
      <c r="U75" s="1006"/>
      <c r="V75" s="1007"/>
      <c r="W75" s="1005"/>
      <c r="X75" s="1005"/>
      <c r="Y75" s="1005"/>
      <c r="Z75" s="1006"/>
      <c r="AA75" s="1007"/>
      <c r="AB75" s="1005"/>
      <c r="AC75" s="1005"/>
      <c r="AD75" s="1005"/>
      <c r="AE75" s="1006"/>
      <c r="AF75" s="1007"/>
      <c r="AG75" s="1005"/>
      <c r="AH75" s="1005"/>
      <c r="AI75" s="1005"/>
      <c r="AJ75" s="1006"/>
      <c r="AK75" s="1007"/>
      <c r="AL75" s="1005"/>
      <c r="AM75" s="1005"/>
      <c r="AN75" s="1005"/>
      <c r="AO75" s="1006"/>
      <c r="AP75" s="1007"/>
      <c r="AQ75" s="1005"/>
      <c r="AR75" s="1005"/>
      <c r="AS75" s="1005"/>
      <c r="AT75" s="1006"/>
      <c r="AU75" s="1007"/>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366</v>
      </c>
      <c r="B88" s="970" t="s">
        <v>398</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c r="AG88" s="985"/>
      <c r="AH88" s="985"/>
      <c r="AI88" s="985"/>
      <c r="AJ88" s="985"/>
      <c r="AK88" s="989"/>
      <c r="AL88" s="989"/>
      <c r="AM88" s="989"/>
      <c r="AN88" s="989"/>
      <c r="AO88" s="989"/>
      <c r="AP88" s="985"/>
      <c r="AQ88" s="985"/>
      <c r="AR88" s="985"/>
      <c r="AS88" s="985"/>
      <c r="AT88" s="985"/>
      <c r="AU88" s="985"/>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70" t="s">
        <v>399</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481</v>
      </c>
      <c r="CS102" s="977"/>
      <c r="CT102" s="977"/>
      <c r="CU102" s="977"/>
      <c r="CV102" s="978"/>
      <c r="CW102" s="976">
        <v>26</v>
      </c>
      <c r="CX102" s="977"/>
      <c r="CY102" s="977"/>
      <c r="CZ102" s="977"/>
      <c r="DA102" s="978"/>
      <c r="DB102" s="976" t="s">
        <v>481</v>
      </c>
      <c r="DC102" s="977"/>
      <c r="DD102" s="977"/>
      <c r="DE102" s="977"/>
      <c r="DF102" s="978"/>
      <c r="DG102" s="976" t="s">
        <v>481</v>
      </c>
      <c r="DH102" s="977"/>
      <c r="DI102" s="977"/>
      <c r="DJ102" s="977"/>
      <c r="DK102" s="978"/>
      <c r="DL102" s="976" t="s">
        <v>481</v>
      </c>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400</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401</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404</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405</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406</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407</v>
      </c>
      <c r="AB109" s="918"/>
      <c r="AC109" s="918"/>
      <c r="AD109" s="918"/>
      <c r="AE109" s="919"/>
      <c r="AF109" s="920" t="s">
        <v>283</v>
      </c>
      <c r="AG109" s="918"/>
      <c r="AH109" s="918"/>
      <c r="AI109" s="918"/>
      <c r="AJ109" s="919"/>
      <c r="AK109" s="920" t="s">
        <v>282</v>
      </c>
      <c r="AL109" s="918"/>
      <c r="AM109" s="918"/>
      <c r="AN109" s="918"/>
      <c r="AO109" s="919"/>
      <c r="AP109" s="920" t="s">
        <v>408</v>
      </c>
      <c r="AQ109" s="918"/>
      <c r="AR109" s="918"/>
      <c r="AS109" s="918"/>
      <c r="AT109" s="949"/>
      <c r="AU109" s="917" t="s">
        <v>406</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407</v>
      </c>
      <c r="BR109" s="918"/>
      <c r="BS109" s="918"/>
      <c r="BT109" s="918"/>
      <c r="BU109" s="919"/>
      <c r="BV109" s="920" t="s">
        <v>283</v>
      </c>
      <c r="BW109" s="918"/>
      <c r="BX109" s="918"/>
      <c r="BY109" s="918"/>
      <c r="BZ109" s="919"/>
      <c r="CA109" s="920" t="s">
        <v>282</v>
      </c>
      <c r="CB109" s="918"/>
      <c r="CC109" s="918"/>
      <c r="CD109" s="918"/>
      <c r="CE109" s="919"/>
      <c r="CF109" s="958" t="s">
        <v>408</v>
      </c>
      <c r="CG109" s="958"/>
      <c r="CH109" s="958"/>
      <c r="CI109" s="958"/>
      <c r="CJ109" s="958"/>
      <c r="CK109" s="920" t="s">
        <v>409</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407</v>
      </c>
      <c r="DH109" s="918"/>
      <c r="DI109" s="918"/>
      <c r="DJ109" s="918"/>
      <c r="DK109" s="919"/>
      <c r="DL109" s="920" t="s">
        <v>283</v>
      </c>
      <c r="DM109" s="918"/>
      <c r="DN109" s="918"/>
      <c r="DO109" s="918"/>
      <c r="DP109" s="919"/>
      <c r="DQ109" s="920" t="s">
        <v>282</v>
      </c>
      <c r="DR109" s="918"/>
      <c r="DS109" s="918"/>
      <c r="DT109" s="918"/>
      <c r="DU109" s="919"/>
      <c r="DV109" s="920" t="s">
        <v>408</v>
      </c>
      <c r="DW109" s="918"/>
      <c r="DX109" s="918"/>
      <c r="DY109" s="918"/>
      <c r="DZ109" s="949"/>
    </row>
    <row r="110" spans="1:131" s="197" customFormat="1" ht="26.25" customHeight="1" x14ac:dyDescent="0.15">
      <c r="A110" s="787" t="s">
        <v>410</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14761192</v>
      </c>
      <c r="AB110" s="903"/>
      <c r="AC110" s="903"/>
      <c r="AD110" s="903"/>
      <c r="AE110" s="904"/>
      <c r="AF110" s="905">
        <v>14454648</v>
      </c>
      <c r="AG110" s="903"/>
      <c r="AH110" s="903"/>
      <c r="AI110" s="903"/>
      <c r="AJ110" s="904"/>
      <c r="AK110" s="905">
        <v>13741703</v>
      </c>
      <c r="AL110" s="903"/>
      <c r="AM110" s="903"/>
      <c r="AN110" s="903"/>
      <c r="AO110" s="904"/>
      <c r="AP110" s="906">
        <v>37.799999999999997</v>
      </c>
      <c r="AQ110" s="907"/>
      <c r="AR110" s="907"/>
      <c r="AS110" s="907"/>
      <c r="AT110" s="908"/>
      <c r="AU110" s="950" t="s">
        <v>60</v>
      </c>
      <c r="AV110" s="951"/>
      <c r="AW110" s="951"/>
      <c r="AX110" s="951"/>
      <c r="AY110" s="952"/>
      <c r="AZ110" s="846" t="s">
        <v>411</v>
      </c>
      <c r="BA110" s="788"/>
      <c r="BB110" s="788"/>
      <c r="BC110" s="788"/>
      <c r="BD110" s="788"/>
      <c r="BE110" s="788"/>
      <c r="BF110" s="788"/>
      <c r="BG110" s="788"/>
      <c r="BH110" s="788"/>
      <c r="BI110" s="788"/>
      <c r="BJ110" s="788"/>
      <c r="BK110" s="788"/>
      <c r="BL110" s="788"/>
      <c r="BM110" s="788"/>
      <c r="BN110" s="788"/>
      <c r="BO110" s="788"/>
      <c r="BP110" s="789"/>
      <c r="BQ110" s="829">
        <v>126036109</v>
      </c>
      <c r="BR110" s="830"/>
      <c r="BS110" s="830"/>
      <c r="BT110" s="830"/>
      <c r="BU110" s="830"/>
      <c r="BV110" s="830">
        <v>118878978</v>
      </c>
      <c r="BW110" s="830"/>
      <c r="BX110" s="830"/>
      <c r="BY110" s="830"/>
      <c r="BZ110" s="830"/>
      <c r="CA110" s="830">
        <v>112639849</v>
      </c>
      <c r="CB110" s="830"/>
      <c r="CC110" s="830"/>
      <c r="CD110" s="830"/>
      <c r="CE110" s="830"/>
      <c r="CF110" s="891">
        <v>309.8</v>
      </c>
      <c r="CG110" s="892"/>
      <c r="CH110" s="892"/>
      <c r="CI110" s="892"/>
      <c r="CJ110" s="892"/>
      <c r="CK110" s="946" t="s">
        <v>412</v>
      </c>
      <c r="CL110" s="894"/>
      <c r="CM110" s="899" t="s">
        <v>413</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109</v>
      </c>
      <c r="DH110" s="830"/>
      <c r="DI110" s="830"/>
      <c r="DJ110" s="830"/>
      <c r="DK110" s="830"/>
      <c r="DL110" s="830" t="s">
        <v>109</v>
      </c>
      <c r="DM110" s="830"/>
      <c r="DN110" s="830"/>
      <c r="DO110" s="830"/>
      <c r="DP110" s="830"/>
      <c r="DQ110" s="830" t="s">
        <v>109</v>
      </c>
      <c r="DR110" s="830"/>
      <c r="DS110" s="830"/>
      <c r="DT110" s="830"/>
      <c r="DU110" s="830"/>
      <c r="DV110" s="831" t="s">
        <v>109</v>
      </c>
      <c r="DW110" s="831"/>
      <c r="DX110" s="831"/>
      <c r="DY110" s="831"/>
      <c r="DZ110" s="832"/>
    </row>
    <row r="111" spans="1:131" s="197" customFormat="1" ht="26.25" customHeight="1" x14ac:dyDescent="0.15">
      <c r="A111" s="808" t="s">
        <v>414</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415</v>
      </c>
      <c r="BA111" s="798"/>
      <c r="BB111" s="798"/>
      <c r="BC111" s="798"/>
      <c r="BD111" s="798"/>
      <c r="BE111" s="798"/>
      <c r="BF111" s="798"/>
      <c r="BG111" s="798"/>
      <c r="BH111" s="798"/>
      <c r="BI111" s="798"/>
      <c r="BJ111" s="798"/>
      <c r="BK111" s="798"/>
      <c r="BL111" s="798"/>
      <c r="BM111" s="798"/>
      <c r="BN111" s="798"/>
      <c r="BO111" s="798"/>
      <c r="BP111" s="799"/>
      <c r="BQ111" s="800">
        <v>2603746</v>
      </c>
      <c r="BR111" s="801"/>
      <c r="BS111" s="801"/>
      <c r="BT111" s="801"/>
      <c r="BU111" s="801"/>
      <c r="BV111" s="801">
        <v>1721359</v>
      </c>
      <c r="BW111" s="801"/>
      <c r="BX111" s="801"/>
      <c r="BY111" s="801"/>
      <c r="BZ111" s="801"/>
      <c r="CA111" s="801">
        <v>1273551</v>
      </c>
      <c r="CB111" s="801"/>
      <c r="CC111" s="801"/>
      <c r="CD111" s="801"/>
      <c r="CE111" s="801"/>
      <c r="CF111" s="878">
        <v>3.5</v>
      </c>
      <c r="CG111" s="879"/>
      <c r="CH111" s="879"/>
      <c r="CI111" s="879"/>
      <c r="CJ111" s="879"/>
      <c r="CK111" s="947"/>
      <c r="CL111" s="896"/>
      <c r="CM111" s="833" t="s">
        <v>416</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417</v>
      </c>
      <c r="B112" s="933"/>
      <c r="C112" s="798" t="s">
        <v>418</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419</v>
      </c>
      <c r="BA112" s="798"/>
      <c r="BB112" s="798"/>
      <c r="BC112" s="798"/>
      <c r="BD112" s="798"/>
      <c r="BE112" s="798"/>
      <c r="BF112" s="798"/>
      <c r="BG112" s="798"/>
      <c r="BH112" s="798"/>
      <c r="BI112" s="798"/>
      <c r="BJ112" s="798"/>
      <c r="BK112" s="798"/>
      <c r="BL112" s="798"/>
      <c r="BM112" s="798"/>
      <c r="BN112" s="798"/>
      <c r="BO112" s="798"/>
      <c r="BP112" s="799"/>
      <c r="BQ112" s="800">
        <v>71241321</v>
      </c>
      <c r="BR112" s="801"/>
      <c r="BS112" s="801"/>
      <c r="BT112" s="801"/>
      <c r="BU112" s="801"/>
      <c r="BV112" s="801">
        <v>69966947</v>
      </c>
      <c r="BW112" s="801"/>
      <c r="BX112" s="801"/>
      <c r="BY112" s="801"/>
      <c r="BZ112" s="801"/>
      <c r="CA112" s="801">
        <v>68271262</v>
      </c>
      <c r="CB112" s="801"/>
      <c r="CC112" s="801"/>
      <c r="CD112" s="801"/>
      <c r="CE112" s="801"/>
      <c r="CF112" s="878">
        <v>187.8</v>
      </c>
      <c r="CG112" s="879"/>
      <c r="CH112" s="879"/>
      <c r="CI112" s="879"/>
      <c r="CJ112" s="879"/>
      <c r="CK112" s="947"/>
      <c r="CL112" s="896"/>
      <c r="CM112" s="833" t="s">
        <v>420</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157392</v>
      </c>
      <c r="DH112" s="801"/>
      <c r="DI112" s="801"/>
      <c r="DJ112" s="801"/>
      <c r="DK112" s="801"/>
      <c r="DL112" s="801">
        <v>80615</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421</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3527682</v>
      </c>
      <c r="AB113" s="939"/>
      <c r="AC113" s="939"/>
      <c r="AD113" s="939"/>
      <c r="AE113" s="940"/>
      <c r="AF113" s="941">
        <v>3573851</v>
      </c>
      <c r="AG113" s="939"/>
      <c r="AH113" s="939"/>
      <c r="AI113" s="939"/>
      <c r="AJ113" s="940"/>
      <c r="AK113" s="941">
        <v>3539773</v>
      </c>
      <c r="AL113" s="939"/>
      <c r="AM113" s="939"/>
      <c r="AN113" s="939"/>
      <c r="AO113" s="940"/>
      <c r="AP113" s="942">
        <v>9.6999999999999993</v>
      </c>
      <c r="AQ113" s="943"/>
      <c r="AR113" s="943"/>
      <c r="AS113" s="943"/>
      <c r="AT113" s="944"/>
      <c r="AU113" s="953"/>
      <c r="AV113" s="954"/>
      <c r="AW113" s="954"/>
      <c r="AX113" s="954"/>
      <c r="AY113" s="955"/>
      <c r="AZ113" s="797" t="s">
        <v>422</v>
      </c>
      <c r="BA113" s="798"/>
      <c r="BB113" s="798"/>
      <c r="BC113" s="798"/>
      <c r="BD113" s="798"/>
      <c r="BE113" s="798"/>
      <c r="BF113" s="798"/>
      <c r="BG113" s="798"/>
      <c r="BH113" s="798"/>
      <c r="BI113" s="798"/>
      <c r="BJ113" s="798"/>
      <c r="BK113" s="798"/>
      <c r="BL113" s="798"/>
      <c r="BM113" s="798"/>
      <c r="BN113" s="798"/>
      <c r="BO113" s="798"/>
      <c r="BP113" s="799"/>
      <c r="BQ113" s="800">
        <v>297065</v>
      </c>
      <c r="BR113" s="801"/>
      <c r="BS113" s="801"/>
      <c r="BT113" s="801"/>
      <c r="BU113" s="801"/>
      <c r="BV113" s="801">
        <v>340119</v>
      </c>
      <c r="BW113" s="801"/>
      <c r="BX113" s="801"/>
      <c r="BY113" s="801"/>
      <c r="BZ113" s="801"/>
      <c r="CA113" s="801">
        <v>352103</v>
      </c>
      <c r="CB113" s="801"/>
      <c r="CC113" s="801"/>
      <c r="CD113" s="801"/>
      <c r="CE113" s="801"/>
      <c r="CF113" s="878">
        <v>1</v>
      </c>
      <c r="CG113" s="879"/>
      <c r="CH113" s="879"/>
      <c r="CI113" s="879"/>
      <c r="CJ113" s="879"/>
      <c r="CK113" s="947"/>
      <c r="CL113" s="896"/>
      <c r="CM113" s="833" t="s">
        <v>423</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109</v>
      </c>
      <c r="DH113" s="814"/>
      <c r="DI113" s="814"/>
      <c r="DJ113" s="814"/>
      <c r="DK113" s="815"/>
      <c r="DL113" s="816" t="s">
        <v>109</v>
      </c>
      <c r="DM113" s="814"/>
      <c r="DN113" s="814"/>
      <c r="DO113" s="814"/>
      <c r="DP113" s="815"/>
      <c r="DQ113" s="816" t="s">
        <v>109</v>
      </c>
      <c r="DR113" s="814"/>
      <c r="DS113" s="814"/>
      <c r="DT113" s="814"/>
      <c r="DU113" s="815"/>
      <c r="DV113" s="784" t="s">
        <v>109</v>
      </c>
      <c r="DW113" s="785"/>
      <c r="DX113" s="785"/>
      <c r="DY113" s="785"/>
      <c r="DZ113" s="786"/>
    </row>
    <row r="114" spans="1:130" s="197" customFormat="1" ht="26.25" customHeight="1" x14ac:dyDescent="0.15">
      <c r="A114" s="934"/>
      <c r="B114" s="935"/>
      <c r="C114" s="798" t="s">
        <v>424</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21635</v>
      </c>
      <c r="AB114" s="814"/>
      <c r="AC114" s="814"/>
      <c r="AD114" s="814"/>
      <c r="AE114" s="815"/>
      <c r="AF114" s="816">
        <v>23669</v>
      </c>
      <c r="AG114" s="814"/>
      <c r="AH114" s="814"/>
      <c r="AI114" s="814"/>
      <c r="AJ114" s="815"/>
      <c r="AK114" s="816">
        <v>22019</v>
      </c>
      <c r="AL114" s="814"/>
      <c r="AM114" s="814"/>
      <c r="AN114" s="814"/>
      <c r="AO114" s="815"/>
      <c r="AP114" s="784">
        <v>0.1</v>
      </c>
      <c r="AQ114" s="785"/>
      <c r="AR114" s="785"/>
      <c r="AS114" s="785"/>
      <c r="AT114" s="786"/>
      <c r="AU114" s="953"/>
      <c r="AV114" s="954"/>
      <c r="AW114" s="954"/>
      <c r="AX114" s="954"/>
      <c r="AY114" s="955"/>
      <c r="AZ114" s="797" t="s">
        <v>425</v>
      </c>
      <c r="BA114" s="798"/>
      <c r="BB114" s="798"/>
      <c r="BC114" s="798"/>
      <c r="BD114" s="798"/>
      <c r="BE114" s="798"/>
      <c r="BF114" s="798"/>
      <c r="BG114" s="798"/>
      <c r="BH114" s="798"/>
      <c r="BI114" s="798"/>
      <c r="BJ114" s="798"/>
      <c r="BK114" s="798"/>
      <c r="BL114" s="798"/>
      <c r="BM114" s="798"/>
      <c r="BN114" s="798"/>
      <c r="BO114" s="798"/>
      <c r="BP114" s="799"/>
      <c r="BQ114" s="800">
        <v>9499364</v>
      </c>
      <c r="BR114" s="801"/>
      <c r="BS114" s="801"/>
      <c r="BT114" s="801"/>
      <c r="BU114" s="801"/>
      <c r="BV114" s="801">
        <v>9423998</v>
      </c>
      <c r="BW114" s="801"/>
      <c r="BX114" s="801"/>
      <c r="BY114" s="801"/>
      <c r="BZ114" s="801"/>
      <c r="CA114" s="801">
        <v>8547327</v>
      </c>
      <c r="CB114" s="801"/>
      <c r="CC114" s="801"/>
      <c r="CD114" s="801"/>
      <c r="CE114" s="801"/>
      <c r="CF114" s="878">
        <v>23.5</v>
      </c>
      <c r="CG114" s="879"/>
      <c r="CH114" s="879"/>
      <c r="CI114" s="879"/>
      <c r="CJ114" s="879"/>
      <c r="CK114" s="947"/>
      <c r="CL114" s="896"/>
      <c r="CM114" s="833" t="s">
        <v>426</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427</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533346</v>
      </c>
      <c r="AB115" s="939"/>
      <c r="AC115" s="939"/>
      <c r="AD115" s="939"/>
      <c r="AE115" s="940"/>
      <c r="AF115" s="941">
        <v>516719</v>
      </c>
      <c r="AG115" s="939"/>
      <c r="AH115" s="939"/>
      <c r="AI115" s="939"/>
      <c r="AJ115" s="940"/>
      <c r="AK115" s="941">
        <v>470720</v>
      </c>
      <c r="AL115" s="939"/>
      <c r="AM115" s="939"/>
      <c r="AN115" s="939"/>
      <c r="AO115" s="940"/>
      <c r="AP115" s="942">
        <v>1.3</v>
      </c>
      <c r="AQ115" s="943"/>
      <c r="AR115" s="943"/>
      <c r="AS115" s="943"/>
      <c r="AT115" s="944"/>
      <c r="AU115" s="953"/>
      <c r="AV115" s="954"/>
      <c r="AW115" s="954"/>
      <c r="AX115" s="954"/>
      <c r="AY115" s="955"/>
      <c r="AZ115" s="797" t="s">
        <v>428</v>
      </c>
      <c r="BA115" s="798"/>
      <c r="BB115" s="798"/>
      <c r="BC115" s="798"/>
      <c r="BD115" s="798"/>
      <c r="BE115" s="798"/>
      <c r="BF115" s="798"/>
      <c r="BG115" s="798"/>
      <c r="BH115" s="798"/>
      <c r="BI115" s="798"/>
      <c r="BJ115" s="798"/>
      <c r="BK115" s="798"/>
      <c r="BL115" s="798"/>
      <c r="BM115" s="798"/>
      <c r="BN115" s="798"/>
      <c r="BO115" s="798"/>
      <c r="BP115" s="799"/>
      <c r="BQ115" s="800">
        <v>17533</v>
      </c>
      <c r="BR115" s="801"/>
      <c r="BS115" s="801"/>
      <c r="BT115" s="801"/>
      <c r="BU115" s="801"/>
      <c r="BV115" s="801">
        <v>15325</v>
      </c>
      <c r="BW115" s="801"/>
      <c r="BX115" s="801"/>
      <c r="BY115" s="801"/>
      <c r="BZ115" s="801"/>
      <c r="CA115" s="801">
        <v>13224</v>
      </c>
      <c r="CB115" s="801"/>
      <c r="CC115" s="801"/>
      <c r="CD115" s="801"/>
      <c r="CE115" s="801"/>
      <c r="CF115" s="878">
        <v>0</v>
      </c>
      <c r="CG115" s="879"/>
      <c r="CH115" s="879"/>
      <c r="CI115" s="879"/>
      <c r="CJ115" s="879"/>
      <c r="CK115" s="947"/>
      <c r="CL115" s="896"/>
      <c r="CM115" s="797" t="s">
        <v>429</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v>404026</v>
      </c>
      <c r="DH115" s="814"/>
      <c r="DI115" s="814"/>
      <c r="DJ115" s="814"/>
      <c r="DK115" s="815"/>
      <c r="DL115" s="816">
        <v>317631</v>
      </c>
      <c r="DM115" s="814"/>
      <c r="DN115" s="814"/>
      <c r="DO115" s="814"/>
      <c r="DP115" s="815"/>
      <c r="DQ115" s="816">
        <v>248107</v>
      </c>
      <c r="DR115" s="814"/>
      <c r="DS115" s="814"/>
      <c r="DT115" s="814"/>
      <c r="DU115" s="815"/>
      <c r="DV115" s="784">
        <v>0.7</v>
      </c>
      <c r="DW115" s="785"/>
      <c r="DX115" s="785"/>
      <c r="DY115" s="785"/>
      <c r="DZ115" s="786"/>
    </row>
    <row r="116" spans="1:130" s="197" customFormat="1" ht="26.25" customHeight="1" x14ac:dyDescent="0.15">
      <c r="A116" s="936"/>
      <c r="B116" s="937"/>
      <c r="C116" s="876" t="s">
        <v>430</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v>78</v>
      </c>
      <c r="AL116" s="814"/>
      <c r="AM116" s="814"/>
      <c r="AN116" s="814"/>
      <c r="AO116" s="815"/>
      <c r="AP116" s="784">
        <v>0</v>
      </c>
      <c r="AQ116" s="785"/>
      <c r="AR116" s="785"/>
      <c r="AS116" s="785"/>
      <c r="AT116" s="786"/>
      <c r="AU116" s="953"/>
      <c r="AV116" s="954"/>
      <c r="AW116" s="954"/>
      <c r="AX116" s="954"/>
      <c r="AY116" s="955"/>
      <c r="AZ116" s="797" t="s">
        <v>431</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432</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v>524650</v>
      </c>
      <c r="DH116" s="814"/>
      <c r="DI116" s="814"/>
      <c r="DJ116" s="814"/>
      <c r="DK116" s="815"/>
      <c r="DL116" s="816">
        <v>485985</v>
      </c>
      <c r="DM116" s="814"/>
      <c r="DN116" s="814"/>
      <c r="DO116" s="814"/>
      <c r="DP116" s="815"/>
      <c r="DQ116" s="816">
        <v>431689</v>
      </c>
      <c r="DR116" s="814"/>
      <c r="DS116" s="814"/>
      <c r="DT116" s="814"/>
      <c r="DU116" s="815"/>
      <c r="DV116" s="784">
        <v>1.2</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433</v>
      </c>
      <c r="Z117" s="919"/>
      <c r="AA117" s="924">
        <v>18843855</v>
      </c>
      <c r="AB117" s="925"/>
      <c r="AC117" s="925"/>
      <c r="AD117" s="925"/>
      <c r="AE117" s="926"/>
      <c r="AF117" s="928">
        <v>18568887</v>
      </c>
      <c r="AG117" s="925"/>
      <c r="AH117" s="925"/>
      <c r="AI117" s="925"/>
      <c r="AJ117" s="926"/>
      <c r="AK117" s="928">
        <v>17774293</v>
      </c>
      <c r="AL117" s="925"/>
      <c r="AM117" s="925"/>
      <c r="AN117" s="925"/>
      <c r="AO117" s="926"/>
      <c r="AP117" s="929"/>
      <c r="AQ117" s="930"/>
      <c r="AR117" s="930"/>
      <c r="AS117" s="930"/>
      <c r="AT117" s="931"/>
      <c r="AU117" s="953"/>
      <c r="AV117" s="954"/>
      <c r="AW117" s="954"/>
      <c r="AX117" s="954"/>
      <c r="AY117" s="955"/>
      <c r="AZ117" s="875" t="s">
        <v>434</v>
      </c>
      <c r="BA117" s="876"/>
      <c r="BB117" s="876"/>
      <c r="BC117" s="876"/>
      <c r="BD117" s="876"/>
      <c r="BE117" s="876"/>
      <c r="BF117" s="876"/>
      <c r="BG117" s="876"/>
      <c r="BH117" s="876"/>
      <c r="BI117" s="876"/>
      <c r="BJ117" s="876"/>
      <c r="BK117" s="876"/>
      <c r="BL117" s="876"/>
      <c r="BM117" s="876"/>
      <c r="BN117" s="876"/>
      <c r="BO117" s="876"/>
      <c r="BP117" s="877"/>
      <c r="BQ117" s="887" t="s">
        <v>109</v>
      </c>
      <c r="BR117" s="888"/>
      <c r="BS117" s="888"/>
      <c r="BT117" s="888"/>
      <c r="BU117" s="888"/>
      <c r="BV117" s="888" t="s">
        <v>109</v>
      </c>
      <c r="BW117" s="888"/>
      <c r="BX117" s="888"/>
      <c r="BY117" s="888"/>
      <c r="BZ117" s="888"/>
      <c r="CA117" s="888" t="s">
        <v>109</v>
      </c>
      <c r="CB117" s="888"/>
      <c r="CC117" s="888"/>
      <c r="CD117" s="888"/>
      <c r="CE117" s="888"/>
      <c r="CF117" s="878" t="s">
        <v>109</v>
      </c>
      <c r="CG117" s="879"/>
      <c r="CH117" s="879"/>
      <c r="CI117" s="879"/>
      <c r="CJ117" s="879"/>
      <c r="CK117" s="947"/>
      <c r="CL117" s="896"/>
      <c r="CM117" s="833" t="s">
        <v>435</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109</v>
      </c>
      <c r="DH117" s="814"/>
      <c r="DI117" s="814"/>
      <c r="DJ117" s="814"/>
      <c r="DK117" s="815"/>
      <c r="DL117" s="816" t="s">
        <v>109</v>
      </c>
      <c r="DM117" s="814"/>
      <c r="DN117" s="814"/>
      <c r="DO117" s="814"/>
      <c r="DP117" s="815"/>
      <c r="DQ117" s="816" t="s">
        <v>109</v>
      </c>
      <c r="DR117" s="814"/>
      <c r="DS117" s="814"/>
      <c r="DT117" s="814"/>
      <c r="DU117" s="815"/>
      <c r="DV117" s="784" t="s">
        <v>109</v>
      </c>
      <c r="DW117" s="785"/>
      <c r="DX117" s="785"/>
      <c r="DY117" s="785"/>
      <c r="DZ117" s="786"/>
    </row>
    <row r="118" spans="1:130" s="197" customFormat="1" ht="26.25" customHeight="1" x14ac:dyDescent="0.15">
      <c r="A118" s="917" t="s">
        <v>409</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407</v>
      </c>
      <c r="AB118" s="918"/>
      <c r="AC118" s="918"/>
      <c r="AD118" s="918"/>
      <c r="AE118" s="919"/>
      <c r="AF118" s="920" t="s">
        <v>283</v>
      </c>
      <c r="AG118" s="918"/>
      <c r="AH118" s="918"/>
      <c r="AI118" s="918"/>
      <c r="AJ118" s="919"/>
      <c r="AK118" s="920" t="s">
        <v>282</v>
      </c>
      <c r="AL118" s="918"/>
      <c r="AM118" s="918"/>
      <c r="AN118" s="918"/>
      <c r="AO118" s="919"/>
      <c r="AP118" s="921" t="s">
        <v>408</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436</v>
      </c>
      <c r="BP118" s="868"/>
      <c r="BQ118" s="887">
        <v>209695138</v>
      </c>
      <c r="BR118" s="888"/>
      <c r="BS118" s="888"/>
      <c r="BT118" s="888"/>
      <c r="BU118" s="888"/>
      <c r="BV118" s="888">
        <v>200346726</v>
      </c>
      <c r="BW118" s="888"/>
      <c r="BX118" s="888"/>
      <c r="BY118" s="888"/>
      <c r="BZ118" s="888"/>
      <c r="CA118" s="888">
        <v>191097316</v>
      </c>
      <c r="CB118" s="888"/>
      <c r="CC118" s="888"/>
      <c r="CD118" s="888"/>
      <c r="CE118" s="888"/>
      <c r="CF118" s="773"/>
      <c r="CG118" s="774"/>
      <c r="CH118" s="774"/>
      <c r="CI118" s="774"/>
      <c r="CJ118" s="871"/>
      <c r="CK118" s="947"/>
      <c r="CL118" s="896"/>
      <c r="CM118" s="833" t="s">
        <v>437</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109</v>
      </c>
      <c r="DH118" s="814"/>
      <c r="DI118" s="814"/>
      <c r="DJ118" s="814"/>
      <c r="DK118" s="815"/>
      <c r="DL118" s="816" t="s">
        <v>109</v>
      </c>
      <c r="DM118" s="814"/>
      <c r="DN118" s="814"/>
      <c r="DO118" s="814"/>
      <c r="DP118" s="815"/>
      <c r="DQ118" s="816" t="s">
        <v>109</v>
      </c>
      <c r="DR118" s="814"/>
      <c r="DS118" s="814"/>
      <c r="DT118" s="814"/>
      <c r="DU118" s="815"/>
      <c r="DV118" s="784" t="s">
        <v>109</v>
      </c>
      <c r="DW118" s="785"/>
      <c r="DX118" s="785"/>
      <c r="DY118" s="785"/>
      <c r="DZ118" s="786"/>
    </row>
    <row r="119" spans="1:130" s="197" customFormat="1" ht="26.25" customHeight="1" x14ac:dyDescent="0.15">
      <c r="A119" s="893" t="s">
        <v>412</v>
      </c>
      <c r="B119" s="894"/>
      <c r="C119" s="899" t="s">
        <v>413</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109</v>
      </c>
      <c r="AB119" s="903"/>
      <c r="AC119" s="903"/>
      <c r="AD119" s="903"/>
      <c r="AE119" s="904"/>
      <c r="AF119" s="905" t="s">
        <v>109</v>
      </c>
      <c r="AG119" s="903"/>
      <c r="AH119" s="903"/>
      <c r="AI119" s="903"/>
      <c r="AJ119" s="904"/>
      <c r="AK119" s="905" t="s">
        <v>109</v>
      </c>
      <c r="AL119" s="903"/>
      <c r="AM119" s="903"/>
      <c r="AN119" s="903"/>
      <c r="AO119" s="904"/>
      <c r="AP119" s="906" t="s">
        <v>109</v>
      </c>
      <c r="AQ119" s="907"/>
      <c r="AR119" s="907"/>
      <c r="AS119" s="907"/>
      <c r="AT119" s="908"/>
      <c r="AU119" s="909" t="s">
        <v>438</v>
      </c>
      <c r="AV119" s="910"/>
      <c r="AW119" s="910"/>
      <c r="AX119" s="910"/>
      <c r="AY119" s="911"/>
      <c r="AZ119" s="846" t="s">
        <v>439</v>
      </c>
      <c r="BA119" s="788"/>
      <c r="BB119" s="788"/>
      <c r="BC119" s="788"/>
      <c r="BD119" s="788"/>
      <c r="BE119" s="788"/>
      <c r="BF119" s="788"/>
      <c r="BG119" s="788"/>
      <c r="BH119" s="788"/>
      <c r="BI119" s="788"/>
      <c r="BJ119" s="788"/>
      <c r="BK119" s="788"/>
      <c r="BL119" s="788"/>
      <c r="BM119" s="788"/>
      <c r="BN119" s="788"/>
      <c r="BO119" s="788"/>
      <c r="BP119" s="789"/>
      <c r="BQ119" s="829">
        <v>6712437</v>
      </c>
      <c r="BR119" s="830"/>
      <c r="BS119" s="830"/>
      <c r="BT119" s="830"/>
      <c r="BU119" s="830"/>
      <c r="BV119" s="830">
        <v>7219695</v>
      </c>
      <c r="BW119" s="830"/>
      <c r="BX119" s="830"/>
      <c r="BY119" s="830"/>
      <c r="BZ119" s="830"/>
      <c r="CA119" s="830">
        <v>8387435</v>
      </c>
      <c r="CB119" s="830"/>
      <c r="CC119" s="830"/>
      <c r="CD119" s="830"/>
      <c r="CE119" s="830"/>
      <c r="CF119" s="891">
        <v>23.1</v>
      </c>
      <c r="CG119" s="892"/>
      <c r="CH119" s="892"/>
      <c r="CI119" s="892"/>
      <c r="CJ119" s="892"/>
      <c r="CK119" s="948"/>
      <c r="CL119" s="898"/>
      <c r="CM119" s="855" t="s">
        <v>440</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1517678</v>
      </c>
      <c r="DH119" s="747"/>
      <c r="DI119" s="747"/>
      <c r="DJ119" s="747"/>
      <c r="DK119" s="748"/>
      <c r="DL119" s="749">
        <v>837128</v>
      </c>
      <c r="DM119" s="747"/>
      <c r="DN119" s="747"/>
      <c r="DO119" s="747"/>
      <c r="DP119" s="748"/>
      <c r="DQ119" s="749">
        <v>593755</v>
      </c>
      <c r="DR119" s="747"/>
      <c r="DS119" s="747"/>
      <c r="DT119" s="747"/>
      <c r="DU119" s="748"/>
      <c r="DV119" s="837">
        <v>1.6</v>
      </c>
      <c r="DW119" s="838"/>
      <c r="DX119" s="838"/>
      <c r="DY119" s="838"/>
      <c r="DZ119" s="839"/>
    </row>
    <row r="120" spans="1:130" s="197" customFormat="1" ht="26.25" customHeight="1" x14ac:dyDescent="0.15">
      <c r="A120" s="895"/>
      <c r="B120" s="896"/>
      <c r="C120" s="833" t="s">
        <v>416</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109</v>
      </c>
      <c r="AB120" s="814"/>
      <c r="AC120" s="814"/>
      <c r="AD120" s="814"/>
      <c r="AE120" s="815"/>
      <c r="AF120" s="816" t="s">
        <v>109</v>
      </c>
      <c r="AG120" s="814"/>
      <c r="AH120" s="814"/>
      <c r="AI120" s="814"/>
      <c r="AJ120" s="815"/>
      <c r="AK120" s="816" t="s">
        <v>109</v>
      </c>
      <c r="AL120" s="814"/>
      <c r="AM120" s="814"/>
      <c r="AN120" s="814"/>
      <c r="AO120" s="815"/>
      <c r="AP120" s="784" t="s">
        <v>109</v>
      </c>
      <c r="AQ120" s="785"/>
      <c r="AR120" s="785"/>
      <c r="AS120" s="785"/>
      <c r="AT120" s="786"/>
      <c r="AU120" s="912"/>
      <c r="AV120" s="913"/>
      <c r="AW120" s="913"/>
      <c r="AX120" s="913"/>
      <c r="AY120" s="914"/>
      <c r="AZ120" s="797" t="s">
        <v>441</v>
      </c>
      <c r="BA120" s="798"/>
      <c r="BB120" s="798"/>
      <c r="BC120" s="798"/>
      <c r="BD120" s="798"/>
      <c r="BE120" s="798"/>
      <c r="BF120" s="798"/>
      <c r="BG120" s="798"/>
      <c r="BH120" s="798"/>
      <c r="BI120" s="798"/>
      <c r="BJ120" s="798"/>
      <c r="BK120" s="798"/>
      <c r="BL120" s="798"/>
      <c r="BM120" s="798"/>
      <c r="BN120" s="798"/>
      <c r="BO120" s="798"/>
      <c r="BP120" s="799"/>
      <c r="BQ120" s="800">
        <v>5599019</v>
      </c>
      <c r="BR120" s="801"/>
      <c r="BS120" s="801"/>
      <c r="BT120" s="801"/>
      <c r="BU120" s="801"/>
      <c r="BV120" s="801">
        <v>4838903</v>
      </c>
      <c r="BW120" s="801"/>
      <c r="BX120" s="801"/>
      <c r="BY120" s="801"/>
      <c r="BZ120" s="801"/>
      <c r="CA120" s="801">
        <v>4386744</v>
      </c>
      <c r="CB120" s="801"/>
      <c r="CC120" s="801"/>
      <c r="CD120" s="801"/>
      <c r="CE120" s="801"/>
      <c r="CF120" s="878">
        <v>12.1</v>
      </c>
      <c r="CG120" s="879"/>
      <c r="CH120" s="879"/>
      <c r="CI120" s="879"/>
      <c r="CJ120" s="879"/>
      <c r="CK120" s="880" t="s">
        <v>442</v>
      </c>
      <c r="CL120" s="840"/>
      <c r="CM120" s="840"/>
      <c r="CN120" s="840"/>
      <c r="CO120" s="841"/>
      <c r="CP120" s="884" t="s">
        <v>387</v>
      </c>
      <c r="CQ120" s="885"/>
      <c r="CR120" s="885"/>
      <c r="CS120" s="885"/>
      <c r="CT120" s="885"/>
      <c r="CU120" s="885"/>
      <c r="CV120" s="885"/>
      <c r="CW120" s="885"/>
      <c r="CX120" s="885"/>
      <c r="CY120" s="885"/>
      <c r="CZ120" s="885"/>
      <c r="DA120" s="885"/>
      <c r="DB120" s="885"/>
      <c r="DC120" s="885"/>
      <c r="DD120" s="885"/>
      <c r="DE120" s="885"/>
      <c r="DF120" s="886"/>
      <c r="DG120" s="829">
        <v>39104959</v>
      </c>
      <c r="DH120" s="830"/>
      <c r="DI120" s="830"/>
      <c r="DJ120" s="830"/>
      <c r="DK120" s="830"/>
      <c r="DL120" s="830">
        <v>37650707</v>
      </c>
      <c r="DM120" s="830"/>
      <c r="DN120" s="830"/>
      <c r="DO120" s="830"/>
      <c r="DP120" s="830"/>
      <c r="DQ120" s="830">
        <v>36639806</v>
      </c>
      <c r="DR120" s="830"/>
      <c r="DS120" s="830"/>
      <c r="DT120" s="830"/>
      <c r="DU120" s="830"/>
      <c r="DV120" s="831">
        <v>100.8</v>
      </c>
      <c r="DW120" s="831"/>
      <c r="DX120" s="831"/>
      <c r="DY120" s="831"/>
      <c r="DZ120" s="832"/>
    </row>
    <row r="121" spans="1:130" s="197" customFormat="1" ht="26.25" customHeight="1" x14ac:dyDescent="0.15">
      <c r="A121" s="895"/>
      <c r="B121" s="896"/>
      <c r="C121" s="872" t="s">
        <v>443</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84646</v>
      </c>
      <c r="AB121" s="814"/>
      <c r="AC121" s="814"/>
      <c r="AD121" s="814"/>
      <c r="AE121" s="815"/>
      <c r="AF121" s="816">
        <v>84646</v>
      </c>
      <c r="AG121" s="814"/>
      <c r="AH121" s="814"/>
      <c r="AI121" s="814"/>
      <c r="AJ121" s="815"/>
      <c r="AK121" s="816">
        <v>84646</v>
      </c>
      <c r="AL121" s="814"/>
      <c r="AM121" s="814"/>
      <c r="AN121" s="814"/>
      <c r="AO121" s="815"/>
      <c r="AP121" s="784">
        <v>0.2</v>
      </c>
      <c r="AQ121" s="785"/>
      <c r="AR121" s="785"/>
      <c r="AS121" s="785"/>
      <c r="AT121" s="786"/>
      <c r="AU121" s="912"/>
      <c r="AV121" s="913"/>
      <c r="AW121" s="913"/>
      <c r="AX121" s="913"/>
      <c r="AY121" s="914"/>
      <c r="AZ121" s="875" t="s">
        <v>444</v>
      </c>
      <c r="BA121" s="876"/>
      <c r="BB121" s="876"/>
      <c r="BC121" s="876"/>
      <c r="BD121" s="876"/>
      <c r="BE121" s="876"/>
      <c r="BF121" s="876"/>
      <c r="BG121" s="876"/>
      <c r="BH121" s="876"/>
      <c r="BI121" s="876"/>
      <c r="BJ121" s="876"/>
      <c r="BK121" s="876"/>
      <c r="BL121" s="876"/>
      <c r="BM121" s="876"/>
      <c r="BN121" s="876"/>
      <c r="BO121" s="876"/>
      <c r="BP121" s="877"/>
      <c r="BQ121" s="887">
        <v>121742008</v>
      </c>
      <c r="BR121" s="888"/>
      <c r="BS121" s="888"/>
      <c r="BT121" s="888"/>
      <c r="BU121" s="888"/>
      <c r="BV121" s="888">
        <v>117630662</v>
      </c>
      <c r="BW121" s="888"/>
      <c r="BX121" s="888"/>
      <c r="BY121" s="888"/>
      <c r="BZ121" s="888"/>
      <c r="CA121" s="888">
        <v>114012893</v>
      </c>
      <c r="CB121" s="888"/>
      <c r="CC121" s="888"/>
      <c r="CD121" s="888"/>
      <c r="CE121" s="888"/>
      <c r="CF121" s="889">
        <v>313.60000000000002</v>
      </c>
      <c r="CG121" s="890"/>
      <c r="CH121" s="890"/>
      <c r="CI121" s="890"/>
      <c r="CJ121" s="890"/>
      <c r="CK121" s="881"/>
      <c r="CL121" s="842"/>
      <c r="CM121" s="842"/>
      <c r="CN121" s="842"/>
      <c r="CO121" s="843"/>
      <c r="CP121" s="858" t="s">
        <v>388</v>
      </c>
      <c r="CQ121" s="859"/>
      <c r="CR121" s="859"/>
      <c r="CS121" s="859"/>
      <c r="CT121" s="859"/>
      <c r="CU121" s="859"/>
      <c r="CV121" s="859"/>
      <c r="CW121" s="859"/>
      <c r="CX121" s="859"/>
      <c r="CY121" s="859"/>
      <c r="CZ121" s="859"/>
      <c r="DA121" s="859"/>
      <c r="DB121" s="859"/>
      <c r="DC121" s="859"/>
      <c r="DD121" s="859"/>
      <c r="DE121" s="859"/>
      <c r="DF121" s="860"/>
      <c r="DG121" s="800">
        <v>23213045</v>
      </c>
      <c r="DH121" s="801"/>
      <c r="DI121" s="801"/>
      <c r="DJ121" s="801"/>
      <c r="DK121" s="801"/>
      <c r="DL121" s="801">
        <v>22820278</v>
      </c>
      <c r="DM121" s="801"/>
      <c r="DN121" s="801"/>
      <c r="DO121" s="801"/>
      <c r="DP121" s="801"/>
      <c r="DQ121" s="801">
        <v>22155395</v>
      </c>
      <c r="DR121" s="801"/>
      <c r="DS121" s="801"/>
      <c r="DT121" s="801"/>
      <c r="DU121" s="801"/>
      <c r="DV121" s="853">
        <v>60.9</v>
      </c>
      <c r="DW121" s="853"/>
      <c r="DX121" s="853"/>
      <c r="DY121" s="853"/>
      <c r="DZ121" s="854"/>
    </row>
    <row r="122" spans="1:130" s="197" customFormat="1" ht="26.25" customHeight="1" x14ac:dyDescent="0.15">
      <c r="A122" s="895"/>
      <c r="B122" s="896"/>
      <c r="C122" s="833" t="s">
        <v>426</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109</v>
      </c>
      <c r="AB122" s="814"/>
      <c r="AC122" s="814"/>
      <c r="AD122" s="814"/>
      <c r="AE122" s="815"/>
      <c r="AF122" s="816" t="s">
        <v>109</v>
      </c>
      <c r="AG122" s="814"/>
      <c r="AH122" s="814"/>
      <c r="AI122" s="814"/>
      <c r="AJ122" s="815"/>
      <c r="AK122" s="816" t="s">
        <v>109</v>
      </c>
      <c r="AL122" s="814"/>
      <c r="AM122" s="814"/>
      <c r="AN122" s="814"/>
      <c r="AO122" s="815"/>
      <c r="AP122" s="784" t="s">
        <v>109</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134053464</v>
      </c>
      <c r="BR122" s="870"/>
      <c r="BS122" s="870"/>
      <c r="BT122" s="870"/>
      <c r="BU122" s="870"/>
      <c r="BV122" s="870">
        <v>129689260</v>
      </c>
      <c r="BW122" s="870"/>
      <c r="BX122" s="870"/>
      <c r="BY122" s="870"/>
      <c r="BZ122" s="870"/>
      <c r="CA122" s="870">
        <v>126787072</v>
      </c>
      <c r="CB122" s="870"/>
      <c r="CC122" s="870"/>
      <c r="CD122" s="870"/>
      <c r="CE122" s="870"/>
      <c r="CF122" s="773"/>
      <c r="CG122" s="774"/>
      <c r="CH122" s="774"/>
      <c r="CI122" s="774"/>
      <c r="CJ122" s="871"/>
      <c r="CK122" s="881"/>
      <c r="CL122" s="842"/>
      <c r="CM122" s="842"/>
      <c r="CN122" s="842"/>
      <c r="CO122" s="843"/>
      <c r="CP122" s="858" t="s">
        <v>385</v>
      </c>
      <c r="CQ122" s="859"/>
      <c r="CR122" s="859"/>
      <c r="CS122" s="859"/>
      <c r="CT122" s="859"/>
      <c r="CU122" s="859"/>
      <c r="CV122" s="859"/>
      <c r="CW122" s="859"/>
      <c r="CX122" s="859"/>
      <c r="CY122" s="859"/>
      <c r="CZ122" s="859"/>
      <c r="DA122" s="859"/>
      <c r="DB122" s="859"/>
      <c r="DC122" s="859"/>
      <c r="DD122" s="859"/>
      <c r="DE122" s="859"/>
      <c r="DF122" s="860"/>
      <c r="DG122" s="800">
        <v>5361400</v>
      </c>
      <c r="DH122" s="801"/>
      <c r="DI122" s="801"/>
      <c r="DJ122" s="801"/>
      <c r="DK122" s="801"/>
      <c r="DL122" s="801">
        <v>5678450</v>
      </c>
      <c r="DM122" s="801"/>
      <c r="DN122" s="801"/>
      <c r="DO122" s="801"/>
      <c r="DP122" s="801"/>
      <c r="DQ122" s="801">
        <v>5643973</v>
      </c>
      <c r="DR122" s="801"/>
      <c r="DS122" s="801"/>
      <c r="DT122" s="801"/>
      <c r="DU122" s="801"/>
      <c r="DV122" s="853">
        <v>15.5</v>
      </c>
      <c r="DW122" s="853"/>
      <c r="DX122" s="853"/>
      <c r="DY122" s="853"/>
      <c r="DZ122" s="854"/>
    </row>
    <row r="123" spans="1:130" s="197" customFormat="1" ht="26.25" customHeight="1" thickBot="1" x14ac:dyDescent="0.2">
      <c r="A123" s="895"/>
      <c r="B123" s="896"/>
      <c r="C123" s="833" t="s">
        <v>432</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v>71859</v>
      </c>
      <c r="AB123" s="814"/>
      <c r="AC123" s="814"/>
      <c r="AD123" s="814"/>
      <c r="AE123" s="815"/>
      <c r="AF123" s="816">
        <v>70526</v>
      </c>
      <c r="AG123" s="814"/>
      <c r="AH123" s="814"/>
      <c r="AI123" s="814"/>
      <c r="AJ123" s="815"/>
      <c r="AK123" s="816">
        <v>64419</v>
      </c>
      <c r="AL123" s="814"/>
      <c r="AM123" s="814"/>
      <c r="AN123" s="814"/>
      <c r="AO123" s="815"/>
      <c r="AP123" s="784">
        <v>0.2</v>
      </c>
      <c r="AQ123" s="785"/>
      <c r="AR123" s="785"/>
      <c r="AS123" s="785"/>
      <c r="AT123" s="786"/>
      <c r="AU123" s="864" t="s">
        <v>446</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206.6</v>
      </c>
      <c r="BR123" s="862"/>
      <c r="BS123" s="862"/>
      <c r="BT123" s="862"/>
      <c r="BU123" s="862"/>
      <c r="BV123" s="862">
        <v>196.9</v>
      </c>
      <c r="BW123" s="862"/>
      <c r="BX123" s="862"/>
      <c r="BY123" s="862"/>
      <c r="BZ123" s="862"/>
      <c r="CA123" s="862">
        <v>176.9</v>
      </c>
      <c r="CB123" s="862"/>
      <c r="CC123" s="862"/>
      <c r="CD123" s="862"/>
      <c r="CE123" s="862"/>
      <c r="CF123" s="760"/>
      <c r="CG123" s="761"/>
      <c r="CH123" s="761"/>
      <c r="CI123" s="761"/>
      <c r="CJ123" s="863"/>
      <c r="CK123" s="881"/>
      <c r="CL123" s="842"/>
      <c r="CM123" s="842"/>
      <c r="CN123" s="842"/>
      <c r="CO123" s="843"/>
      <c r="CP123" s="858" t="s">
        <v>384</v>
      </c>
      <c r="CQ123" s="859"/>
      <c r="CR123" s="859"/>
      <c r="CS123" s="859"/>
      <c r="CT123" s="859"/>
      <c r="CU123" s="859"/>
      <c r="CV123" s="859"/>
      <c r="CW123" s="859"/>
      <c r="CX123" s="859"/>
      <c r="CY123" s="859"/>
      <c r="CZ123" s="859"/>
      <c r="DA123" s="859"/>
      <c r="DB123" s="859"/>
      <c r="DC123" s="859"/>
      <c r="DD123" s="859"/>
      <c r="DE123" s="859"/>
      <c r="DF123" s="860"/>
      <c r="DG123" s="813">
        <v>2213636</v>
      </c>
      <c r="DH123" s="814"/>
      <c r="DI123" s="814"/>
      <c r="DJ123" s="814"/>
      <c r="DK123" s="815"/>
      <c r="DL123" s="816">
        <v>2081243</v>
      </c>
      <c r="DM123" s="814"/>
      <c r="DN123" s="814"/>
      <c r="DO123" s="814"/>
      <c r="DP123" s="815"/>
      <c r="DQ123" s="816">
        <v>1955191</v>
      </c>
      <c r="DR123" s="814"/>
      <c r="DS123" s="814"/>
      <c r="DT123" s="814"/>
      <c r="DU123" s="815"/>
      <c r="DV123" s="784">
        <v>5.4</v>
      </c>
      <c r="DW123" s="785"/>
      <c r="DX123" s="785"/>
      <c r="DY123" s="785"/>
      <c r="DZ123" s="786"/>
    </row>
    <row r="124" spans="1:130" s="197" customFormat="1" ht="26.25" customHeight="1" x14ac:dyDescent="0.15">
      <c r="A124" s="895"/>
      <c r="B124" s="896"/>
      <c r="C124" s="833" t="s">
        <v>435</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447</v>
      </c>
      <c r="CQ124" s="859"/>
      <c r="CR124" s="859"/>
      <c r="CS124" s="859"/>
      <c r="CT124" s="859"/>
      <c r="CU124" s="859"/>
      <c r="CV124" s="859"/>
      <c r="CW124" s="859"/>
      <c r="CX124" s="859"/>
      <c r="CY124" s="859"/>
      <c r="CZ124" s="859"/>
      <c r="DA124" s="859"/>
      <c r="DB124" s="859"/>
      <c r="DC124" s="859"/>
      <c r="DD124" s="859"/>
      <c r="DE124" s="859"/>
      <c r="DF124" s="860"/>
      <c r="DG124" s="746">
        <v>1348281</v>
      </c>
      <c r="DH124" s="747"/>
      <c r="DI124" s="747"/>
      <c r="DJ124" s="747"/>
      <c r="DK124" s="748"/>
      <c r="DL124" s="749">
        <v>1736269</v>
      </c>
      <c r="DM124" s="747"/>
      <c r="DN124" s="747"/>
      <c r="DO124" s="747"/>
      <c r="DP124" s="748"/>
      <c r="DQ124" s="749">
        <v>1876897</v>
      </c>
      <c r="DR124" s="747"/>
      <c r="DS124" s="747"/>
      <c r="DT124" s="747"/>
      <c r="DU124" s="748"/>
      <c r="DV124" s="837">
        <v>5.2</v>
      </c>
      <c r="DW124" s="838"/>
      <c r="DX124" s="838"/>
      <c r="DY124" s="838"/>
      <c r="DZ124" s="839"/>
    </row>
    <row r="125" spans="1:130" s="197" customFormat="1" ht="26.25" customHeight="1" thickBot="1" x14ac:dyDescent="0.2">
      <c r="A125" s="895"/>
      <c r="B125" s="896"/>
      <c r="C125" s="833" t="s">
        <v>437</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448</v>
      </c>
      <c r="CL125" s="840"/>
      <c r="CM125" s="840"/>
      <c r="CN125" s="840"/>
      <c r="CO125" s="841"/>
      <c r="CP125" s="846" t="s">
        <v>449</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440</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376322</v>
      </c>
      <c r="AB126" s="814"/>
      <c r="AC126" s="814"/>
      <c r="AD126" s="814"/>
      <c r="AE126" s="815"/>
      <c r="AF126" s="816">
        <v>361053</v>
      </c>
      <c r="AG126" s="814"/>
      <c r="AH126" s="814"/>
      <c r="AI126" s="814"/>
      <c r="AJ126" s="815"/>
      <c r="AK126" s="816">
        <v>321052</v>
      </c>
      <c r="AL126" s="814"/>
      <c r="AM126" s="814"/>
      <c r="AN126" s="814"/>
      <c r="AO126" s="815"/>
      <c r="AP126" s="784">
        <v>0.9</v>
      </c>
      <c r="AQ126" s="785"/>
      <c r="AR126" s="785"/>
      <c r="AS126" s="785"/>
      <c r="AT126" s="786"/>
      <c r="AU126" s="233"/>
      <c r="AV126" s="233"/>
      <c r="AW126" s="233"/>
      <c r="AX126" s="836" t="s">
        <v>450</v>
      </c>
      <c r="AY126" s="794"/>
      <c r="AZ126" s="794"/>
      <c r="BA126" s="794"/>
      <c r="BB126" s="794"/>
      <c r="BC126" s="794"/>
      <c r="BD126" s="794"/>
      <c r="BE126" s="795"/>
      <c r="BF126" s="793" t="s">
        <v>451</v>
      </c>
      <c r="BG126" s="794"/>
      <c r="BH126" s="794"/>
      <c r="BI126" s="794"/>
      <c r="BJ126" s="794"/>
      <c r="BK126" s="794"/>
      <c r="BL126" s="795"/>
      <c r="BM126" s="793" t="s">
        <v>452</v>
      </c>
      <c r="BN126" s="794"/>
      <c r="BO126" s="794"/>
      <c r="BP126" s="794"/>
      <c r="BQ126" s="794"/>
      <c r="BR126" s="794"/>
      <c r="BS126" s="795"/>
      <c r="BT126" s="793" t="s">
        <v>453</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454</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455</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v>519</v>
      </c>
      <c r="AB127" s="814"/>
      <c r="AC127" s="814"/>
      <c r="AD127" s="814"/>
      <c r="AE127" s="815"/>
      <c r="AF127" s="816">
        <v>494</v>
      </c>
      <c r="AG127" s="814"/>
      <c r="AH127" s="814"/>
      <c r="AI127" s="814"/>
      <c r="AJ127" s="815"/>
      <c r="AK127" s="816">
        <v>603</v>
      </c>
      <c r="AL127" s="814"/>
      <c r="AM127" s="814"/>
      <c r="AN127" s="814"/>
      <c r="AO127" s="815"/>
      <c r="AP127" s="784">
        <v>0</v>
      </c>
      <c r="AQ127" s="785"/>
      <c r="AR127" s="785"/>
      <c r="AS127" s="785"/>
      <c r="AT127" s="786"/>
      <c r="AU127" s="233"/>
      <c r="AV127" s="233"/>
      <c r="AW127" s="233"/>
      <c r="AX127" s="787" t="s">
        <v>456</v>
      </c>
      <c r="AY127" s="788"/>
      <c r="AZ127" s="788"/>
      <c r="BA127" s="788"/>
      <c r="BB127" s="788"/>
      <c r="BC127" s="788"/>
      <c r="BD127" s="788"/>
      <c r="BE127" s="789"/>
      <c r="BF127" s="790" t="s">
        <v>109</v>
      </c>
      <c r="BG127" s="791"/>
      <c r="BH127" s="791"/>
      <c r="BI127" s="791"/>
      <c r="BJ127" s="791"/>
      <c r="BK127" s="791"/>
      <c r="BL127" s="792"/>
      <c r="BM127" s="790">
        <v>11.29</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457</v>
      </c>
      <c r="CQ127" s="782"/>
      <c r="CR127" s="782"/>
      <c r="CS127" s="782"/>
      <c r="CT127" s="782"/>
      <c r="CU127" s="782"/>
      <c r="CV127" s="782"/>
      <c r="CW127" s="782"/>
      <c r="CX127" s="782"/>
      <c r="CY127" s="782"/>
      <c r="CZ127" s="782"/>
      <c r="DA127" s="782"/>
      <c r="DB127" s="782"/>
      <c r="DC127" s="782"/>
      <c r="DD127" s="782"/>
      <c r="DE127" s="782"/>
      <c r="DF127" s="783"/>
      <c r="DG127" s="849">
        <v>17533</v>
      </c>
      <c r="DH127" s="850"/>
      <c r="DI127" s="850"/>
      <c r="DJ127" s="850"/>
      <c r="DK127" s="850"/>
      <c r="DL127" s="850">
        <v>15325</v>
      </c>
      <c r="DM127" s="850"/>
      <c r="DN127" s="850"/>
      <c r="DO127" s="850"/>
      <c r="DP127" s="850"/>
      <c r="DQ127" s="850">
        <v>13224</v>
      </c>
      <c r="DR127" s="850"/>
      <c r="DS127" s="850"/>
      <c r="DT127" s="850"/>
      <c r="DU127" s="850"/>
      <c r="DV127" s="851">
        <v>0</v>
      </c>
      <c r="DW127" s="851"/>
      <c r="DX127" s="851"/>
      <c r="DY127" s="851"/>
      <c r="DZ127" s="852"/>
    </row>
    <row r="128" spans="1:130" s="197" customFormat="1" ht="26.25" customHeight="1" x14ac:dyDescent="0.15">
      <c r="A128" s="825" t="s">
        <v>458</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459</v>
      </c>
      <c r="X128" s="827"/>
      <c r="Y128" s="827"/>
      <c r="Z128" s="828"/>
      <c r="AA128" s="753">
        <v>690293</v>
      </c>
      <c r="AB128" s="754"/>
      <c r="AC128" s="754"/>
      <c r="AD128" s="754"/>
      <c r="AE128" s="755"/>
      <c r="AF128" s="756">
        <v>615693</v>
      </c>
      <c r="AG128" s="754"/>
      <c r="AH128" s="754"/>
      <c r="AI128" s="754"/>
      <c r="AJ128" s="755"/>
      <c r="AK128" s="756">
        <v>551943</v>
      </c>
      <c r="AL128" s="754"/>
      <c r="AM128" s="754"/>
      <c r="AN128" s="754"/>
      <c r="AO128" s="755"/>
      <c r="AP128" s="757"/>
      <c r="AQ128" s="758"/>
      <c r="AR128" s="758"/>
      <c r="AS128" s="758"/>
      <c r="AT128" s="759"/>
      <c r="AU128" s="235"/>
      <c r="AV128" s="235"/>
      <c r="AW128" s="235"/>
      <c r="AX128" s="802" t="s">
        <v>460</v>
      </c>
      <c r="AY128" s="798"/>
      <c r="AZ128" s="798"/>
      <c r="BA128" s="798"/>
      <c r="BB128" s="798"/>
      <c r="BC128" s="798"/>
      <c r="BD128" s="798"/>
      <c r="BE128" s="799"/>
      <c r="BF128" s="820" t="s">
        <v>109</v>
      </c>
      <c r="BG128" s="821"/>
      <c r="BH128" s="821"/>
      <c r="BI128" s="821"/>
      <c r="BJ128" s="821"/>
      <c r="BK128" s="821"/>
      <c r="BL128" s="822"/>
      <c r="BM128" s="820">
        <v>16.29</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461</v>
      </c>
      <c r="X129" s="811"/>
      <c r="Y129" s="811"/>
      <c r="Z129" s="812"/>
      <c r="AA129" s="813">
        <v>47625685</v>
      </c>
      <c r="AB129" s="814"/>
      <c r="AC129" s="814"/>
      <c r="AD129" s="814"/>
      <c r="AE129" s="815"/>
      <c r="AF129" s="816">
        <v>47220173</v>
      </c>
      <c r="AG129" s="814"/>
      <c r="AH129" s="814"/>
      <c r="AI129" s="814"/>
      <c r="AJ129" s="815"/>
      <c r="AK129" s="816">
        <v>47504122</v>
      </c>
      <c r="AL129" s="814"/>
      <c r="AM129" s="814"/>
      <c r="AN129" s="814"/>
      <c r="AO129" s="815"/>
      <c r="AP129" s="817"/>
      <c r="AQ129" s="818"/>
      <c r="AR129" s="818"/>
      <c r="AS129" s="818"/>
      <c r="AT129" s="819"/>
      <c r="AU129" s="235"/>
      <c r="AV129" s="235"/>
      <c r="AW129" s="235"/>
      <c r="AX129" s="802" t="s">
        <v>462</v>
      </c>
      <c r="AY129" s="798"/>
      <c r="AZ129" s="798"/>
      <c r="BA129" s="798"/>
      <c r="BB129" s="798"/>
      <c r="BC129" s="798"/>
      <c r="BD129" s="798"/>
      <c r="BE129" s="799"/>
      <c r="BF129" s="803">
        <v>18.2</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463</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464</v>
      </c>
      <c r="X130" s="811"/>
      <c r="Y130" s="811"/>
      <c r="Z130" s="812"/>
      <c r="AA130" s="813">
        <v>11015718</v>
      </c>
      <c r="AB130" s="814"/>
      <c r="AC130" s="814"/>
      <c r="AD130" s="814"/>
      <c r="AE130" s="815"/>
      <c r="AF130" s="816">
        <v>11346670</v>
      </c>
      <c r="AG130" s="814"/>
      <c r="AH130" s="814"/>
      <c r="AI130" s="814"/>
      <c r="AJ130" s="815"/>
      <c r="AK130" s="816">
        <v>11151054</v>
      </c>
      <c r="AL130" s="814"/>
      <c r="AM130" s="814"/>
      <c r="AN130" s="814"/>
      <c r="AO130" s="815"/>
      <c r="AP130" s="817"/>
      <c r="AQ130" s="818"/>
      <c r="AR130" s="818"/>
      <c r="AS130" s="818"/>
      <c r="AT130" s="819"/>
      <c r="AU130" s="235"/>
      <c r="AV130" s="235"/>
      <c r="AW130" s="235"/>
      <c r="AX130" s="781" t="s">
        <v>465</v>
      </c>
      <c r="AY130" s="782"/>
      <c r="AZ130" s="782"/>
      <c r="BA130" s="782"/>
      <c r="BB130" s="782"/>
      <c r="BC130" s="782"/>
      <c r="BD130" s="782"/>
      <c r="BE130" s="783"/>
      <c r="BF130" s="735">
        <v>176.9</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466</v>
      </c>
      <c r="X131" s="744"/>
      <c r="Y131" s="744"/>
      <c r="Z131" s="745"/>
      <c r="AA131" s="746">
        <v>36609967</v>
      </c>
      <c r="AB131" s="747"/>
      <c r="AC131" s="747"/>
      <c r="AD131" s="747"/>
      <c r="AE131" s="748"/>
      <c r="AF131" s="749">
        <v>35873503</v>
      </c>
      <c r="AG131" s="747"/>
      <c r="AH131" s="747"/>
      <c r="AI131" s="747"/>
      <c r="AJ131" s="748"/>
      <c r="AK131" s="749">
        <v>36353068</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467</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468</v>
      </c>
      <c r="W132" s="767"/>
      <c r="X132" s="767"/>
      <c r="Y132" s="767"/>
      <c r="Z132" s="768"/>
      <c r="AA132" s="769">
        <v>19.496996540000001</v>
      </c>
      <c r="AB132" s="770"/>
      <c r="AC132" s="770"/>
      <c r="AD132" s="770"/>
      <c r="AE132" s="771"/>
      <c r="AF132" s="772">
        <v>18.41616638</v>
      </c>
      <c r="AG132" s="770"/>
      <c r="AH132" s="770"/>
      <c r="AI132" s="770"/>
      <c r="AJ132" s="771"/>
      <c r="AK132" s="772">
        <v>16.7009188</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469</v>
      </c>
      <c r="W133" s="776"/>
      <c r="X133" s="776"/>
      <c r="Y133" s="776"/>
      <c r="Z133" s="777"/>
      <c r="AA133" s="778">
        <v>20.3</v>
      </c>
      <c r="AB133" s="779"/>
      <c r="AC133" s="779"/>
      <c r="AD133" s="779"/>
      <c r="AE133" s="780"/>
      <c r="AF133" s="778">
        <v>19.5</v>
      </c>
      <c r="AG133" s="779"/>
      <c r="AH133" s="779"/>
      <c r="AI133" s="779"/>
      <c r="AJ133" s="780"/>
      <c r="AK133" s="778">
        <v>18.2</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zoomScale="75" zoomScaleNormal="75" zoomScaleSheetLayoutView="10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zoomScale="75" zoomScaleNormal="75"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470</v>
      </c>
      <c r="B5" s="246"/>
      <c r="C5" s="246"/>
      <c r="D5" s="246"/>
      <c r="E5" s="246"/>
      <c r="F5" s="246"/>
      <c r="G5" s="246"/>
      <c r="H5" s="246"/>
      <c r="I5" s="246"/>
      <c r="J5" s="246"/>
      <c r="K5" s="246"/>
      <c r="L5" s="246"/>
      <c r="M5" s="246"/>
      <c r="N5" s="246"/>
      <c r="O5" s="247"/>
    </row>
    <row r="6" spans="1:16" x14ac:dyDescent="0.15">
      <c r="A6" s="248"/>
      <c r="B6" s="244"/>
      <c r="C6" s="244"/>
      <c r="D6" s="244"/>
      <c r="E6" s="244"/>
      <c r="F6" s="244"/>
      <c r="G6" s="249" t="s">
        <v>471</v>
      </c>
      <c r="H6" s="249"/>
      <c r="I6" s="249"/>
      <c r="J6" s="249"/>
      <c r="K6" s="244"/>
      <c r="L6" s="244"/>
      <c r="M6" s="244"/>
      <c r="N6" s="244"/>
    </row>
    <row r="7" spans="1:16" x14ac:dyDescent="0.15">
      <c r="A7" s="248"/>
      <c r="B7" s="244"/>
      <c r="C7" s="244"/>
      <c r="D7" s="244"/>
      <c r="E7" s="244"/>
      <c r="F7" s="244"/>
      <c r="G7" s="251"/>
      <c r="H7" s="252"/>
      <c r="I7" s="252"/>
      <c r="J7" s="253"/>
      <c r="K7" s="1149" t="s">
        <v>472</v>
      </c>
      <c r="L7" s="254"/>
      <c r="M7" s="255" t="s">
        <v>473</v>
      </c>
      <c r="N7" s="256"/>
    </row>
    <row r="8" spans="1:16" x14ac:dyDescent="0.15">
      <c r="A8" s="248"/>
      <c r="B8" s="244"/>
      <c r="C8" s="244"/>
      <c r="D8" s="244"/>
      <c r="E8" s="244"/>
      <c r="F8" s="244"/>
      <c r="G8" s="257"/>
      <c r="H8" s="258"/>
      <c r="I8" s="258"/>
      <c r="J8" s="259"/>
      <c r="K8" s="1150"/>
      <c r="L8" s="260" t="s">
        <v>474</v>
      </c>
      <c r="M8" s="261" t="s">
        <v>475</v>
      </c>
      <c r="N8" s="262" t="s">
        <v>476</v>
      </c>
    </row>
    <row r="9" spans="1:16" x14ac:dyDescent="0.15">
      <c r="A9" s="248"/>
      <c r="B9" s="244"/>
      <c r="C9" s="244"/>
      <c r="D9" s="244"/>
      <c r="E9" s="244"/>
      <c r="F9" s="244"/>
      <c r="G9" s="1163" t="s">
        <v>477</v>
      </c>
      <c r="H9" s="1164"/>
      <c r="I9" s="1164"/>
      <c r="J9" s="1165"/>
      <c r="K9" s="263">
        <v>10928349</v>
      </c>
      <c r="L9" s="264">
        <v>62406</v>
      </c>
      <c r="M9" s="265">
        <v>57806</v>
      </c>
      <c r="N9" s="266">
        <v>8</v>
      </c>
    </row>
    <row r="10" spans="1:16" x14ac:dyDescent="0.15">
      <c r="A10" s="248"/>
      <c r="B10" s="244"/>
      <c r="C10" s="244"/>
      <c r="D10" s="244"/>
      <c r="E10" s="244"/>
      <c r="F10" s="244"/>
      <c r="G10" s="1163" t="s">
        <v>478</v>
      </c>
      <c r="H10" s="1164"/>
      <c r="I10" s="1164"/>
      <c r="J10" s="1165"/>
      <c r="K10" s="267">
        <v>594833</v>
      </c>
      <c r="L10" s="268">
        <v>3397</v>
      </c>
      <c r="M10" s="269">
        <v>2609</v>
      </c>
      <c r="N10" s="270">
        <v>30.2</v>
      </c>
    </row>
    <row r="11" spans="1:16" ht="13.5" customHeight="1" x14ac:dyDescent="0.15">
      <c r="A11" s="248"/>
      <c r="B11" s="244"/>
      <c r="C11" s="244"/>
      <c r="D11" s="244"/>
      <c r="E11" s="244"/>
      <c r="F11" s="244"/>
      <c r="G11" s="1163" t="s">
        <v>479</v>
      </c>
      <c r="H11" s="1164"/>
      <c r="I11" s="1164"/>
      <c r="J11" s="1165"/>
      <c r="K11" s="267">
        <v>659</v>
      </c>
      <c r="L11" s="268">
        <v>4</v>
      </c>
      <c r="M11" s="269">
        <v>989</v>
      </c>
      <c r="N11" s="270">
        <v>-99.6</v>
      </c>
    </row>
    <row r="12" spans="1:16" ht="13.5" customHeight="1" x14ac:dyDescent="0.15">
      <c r="A12" s="248"/>
      <c r="B12" s="244"/>
      <c r="C12" s="244"/>
      <c r="D12" s="244"/>
      <c r="E12" s="244"/>
      <c r="F12" s="244"/>
      <c r="G12" s="1163" t="s">
        <v>480</v>
      </c>
      <c r="H12" s="1164"/>
      <c r="I12" s="1164"/>
      <c r="J12" s="1165"/>
      <c r="K12" s="267" t="s">
        <v>481</v>
      </c>
      <c r="L12" s="268" t="s">
        <v>481</v>
      </c>
      <c r="M12" s="269">
        <v>648</v>
      </c>
      <c r="N12" s="270" t="s">
        <v>481</v>
      </c>
    </row>
    <row r="13" spans="1:16" ht="13.5" customHeight="1" x14ac:dyDescent="0.15">
      <c r="A13" s="248"/>
      <c r="B13" s="244"/>
      <c r="C13" s="244"/>
      <c r="D13" s="244"/>
      <c r="E13" s="244"/>
      <c r="F13" s="244"/>
      <c r="G13" s="1163" t="s">
        <v>482</v>
      </c>
      <c r="H13" s="1164"/>
      <c r="I13" s="1164"/>
      <c r="J13" s="1165"/>
      <c r="K13" s="267" t="s">
        <v>481</v>
      </c>
      <c r="L13" s="268" t="s">
        <v>481</v>
      </c>
      <c r="M13" s="269" t="s">
        <v>481</v>
      </c>
      <c r="N13" s="270" t="s">
        <v>481</v>
      </c>
    </row>
    <row r="14" spans="1:16" ht="13.5" customHeight="1" x14ac:dyDescent="0.15">
      <c r="A14" s="248"/>
      <c r="B14" s="244"/>
      <c r="C14" s="244"/>
      <c r="D14" s="244"/>
      <c r="E14" s="244"/>
      <c r="F14" s="244"/>
      <c r="G14" s="1163" t="s">
        <v>483</v>
      </c>
      <c r="H14" s="1164"/>
      <c r="I14" s="1164"/>
      <c r="J14" s="1165"/>
      <c r="K14" s="267">
        <v>476323</v>
      </c>
      <c r="L14" s="268">
        <v>2720</v>
      </c>
      <c r="M14" s="269">
        <v>2272</v>
      </c>
      <c r="N14" s="270">
        <v>19.7</v>
      </c>
    </row>
    <row r="15" spans="1:16" ht="13.5" customHeight="1" x14ac:dyDescent="0.15">
      <c r="A15" s="248"/>
      <c r="B15" s="244"/>
      <c r="C15" s="244"/>
      <c r="D15" s="244"/>
      <c r="E15" s="244"/>
      <c r="F15" s="244"/>
      <c r="G15" s="1163" t="s">
        <v>484</v>
      </c>
      <c r="H15" s="1164"/>
      <c r="I15" s="1164"/>
      <c r="J15" s="1165"/>
      <c r="K15" s="267">
        <v>101096</v>
      </c>
      <c r="L15" s="268">
        <v>577</v>
      </c>
      <c r="M15" s="269">
        <v>858</v>
      </c>
      <c r="N15" s="270">
        <v>-32.799999999999997</v>
      </c>
    </row>
    <row r="16" spans="1:16" x14ac:dyDescent="0.15">
      <c r="A16" s="248"/>
      <c r="B16" s="244"/>
      <c r="C16" s="244"/>
      <c r="D16" s="244"/>
      <c r="E16" s="244"/>
      <c r="F16" s="244"/>
      <c r="G16" s="1166" t="s">
        <v>485</v>
      </c>
      <c r="H16" s="1167"/>
      <c r="I16" s="1167"/>
      <c r="J16" s="1168"/>
      <c r="K16" s="268">
        <v>-965284</v>
      </c>
      <c r="L16" s="268">
        <v>-5512</v>
      </c>
      <c r="M16" s="269">
        <v>-5120</v>
      </c>
      <c r="N16" s="270">
        <v>7.7</v>
      </c>
    </row>
    <row r="17" spans="1:16" x14ac:dyDescent="0.15">
      <c r="A17" s="248"/>
      <c r="B17" s="244"/>
      <c r="C17" s="244"/>
      <c r="D17" s="244"/>
      <c r="E17" s="244"/>
      <c r="F17" s="244"/>
      <c r="G17" s="1166" t="s">
        <v>166</v>
      </c>
      <c r="H17" s="1167"/>
      <c r="I17" s="1167"/>
      <c r="J17" s="1168"/>
      <c r="K17" s="268">
        <v>11135976</v>
      </c>
      <c r="L17" s="268">
        <v>63591</v>
      </c>
      <c r="M17" s="269">
        <v>60061</v>
      </c>
      <c r="N17" s="270">
        <v>5.9</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486</v>
      </c>
      <c r="H19" s="244"/>
      <c r="I19" s="244"/>
      <c r="J19" s="244"/>
      <c r="K19" s="244"/>
      <c r="L19" s="244"/>
      <c r="M19" s="244"/>
      <c r="N19" s="244"/>
    </row>
    <row r="20" spans="1:16" x14ac:dyDescent="0.15">
      <c r="A20" s="248"/>
      <c r="B20" s="244"/>
      <c r="C20" s="244"/>
      <c r="D20" s="244"/>
      <c r="E20" s="244"/>
      <c r="F20" s="244"/>
      <c r="G20" s="272"/>
      <c r="H20" s="273"/>
      <c r="I20" s="273"/>
      <c r="J20" s="274"/>
      <c r="K20" s="275" t="s">
        <v>487</v>
      </c>
      <c r="L20" s="276" t="s">
        <v>488</v>
      </c>
      <c r="M20" s="277" t="s">
        <v>489</v>
      </c>
      <c r="N20" s="278"/>
    </row>
    <row r="21" spans="1:16" s="284" customFormat="1" x14ac:dyDescent="0.15">
      <c r="A21" s="279"/>
      <c r="B21" s="249"/>
      <c r="C21" s="249"/>
      <c r="D21" s="249"/>
      <c r="E21" s="249"/>
      <c r="F21" s="249"/>
      <c r="G21" s="1160" t="s">
        <v>490</v>
      </c>
      <c r="H21" s="1161"/>
      <c r="I21" s="1161"/>
      <c r="J21" s="1162"/>
      <c r="K21" s="280">
        <v>6.81</v>
      </c>
      <c r="L21" s="281">
        <v>5.86</v>
      </c>
      <c r="M21" s="282">
        <v>0.95</v>
      </c>
      <c r="N21" s="249"/>
      <c r="O21" s="283"/>
      <c r="P21" s="279"/>
    </row>
    <row r="22" spans="1:16" s="284" customFormat="1" x14ac:dyDescent="0.15">
      <c r="A22" s="279"/>
      <c r="B22" s="249"/>
      <c r="C22" s="249"/>
      <c r="D22" s="249"/>
      <c r="E22" s="249"/>
      <c r="F22" s="249"/>
      <c r="G22" s="1160" t="s">
        <v>491</v>
      </c>
      <c r="H22" s="1161"/>
      <c r="I22" s="1161"/>
      <c r="J22" s="1162"/>
      <c r="K22" s="285">
        <v>95.8</v>
      </c>
      <c r="L22" s="286">
        <v>99.8</v>
      </c>
      <c r="M22" s="287">
        <v>-4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492</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493</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494</v>
      </c>
      <c r="H29" s="249"/>
      <c r="I29" s="249"/>
      <c r="J29" s="249"/>
      <c r="K29" s="244"/>
      <c r="L29" s="244"/>
      <c r="M29" s="244"/>
      <c r="N29" s="244"/>
      <c r="O29" s="293"/>
    </row>
    <row r="30" spans="1:16" x14ac:dyDescent="0.15">
      <c r="A30" s="248"/>
      <c r="B30" s="244"/>
      <c r="C30" s="244"/>
      <c r="D30" s="244"/>
      <c r="E30" s="244"/>
      <c r="F30" s="244"/>
      <c r="G30" s="251"/>
      <c r="H30" s="252"/>
      <c r="I30" s="252"/>
      <c r="J30" s="253"/>
      <c r="K30" s="1149" t="s">
        <v>472</v>
      </c>
      <c r="L30" s="254"/>
      <c r="M30" s="255" t="s">
        <v>473</v>
      </c>
      <c r="N30" s="256"/>
    </row>
    <row r="31" spans="1:16" x14ac:dyDescent="0.15">
      <c r="A31" s="248"/>
      <c r="B31" s="244"/>
      <c r="C31" s="244"/>
      <c r="D31" s="244"/>
      <c r="E31" s="244"/>
      <c r="F31" s="244"/>
      <c r="G31" s="257"/>
      <c r="H31" s="258"/>
      <c r="I31" s="258"/>
      <c r="J31" s="259"/>
      <c r="K31" s="1150"/>
      <c r="L31" s="260" t="s">
        <v>474</v>
      </c>
      <c r="M31" s="261" t="s">
        <v>475</v>
      </c>
      <c r="N31" s="262" t="s">
        <v>476</v>
      </c>
    </row>
    <row r="32" spans="1:16" ht="27" customHeight="1" x14ac:dyDescent="0.15">
      <c r="A32" s="248"/>
      <c r="B32" s="244"/>
      <c r="C32" s="244"/>
      <c r="D32" s="244"/>
      <c r="E32" s="244"/>
      <c r="F32" s="244"/>
      <c r="G32" s="1151" t="s">
        <v>495</v>
      </c>
      <c r="H32" s="1152"/>
      <c r="I32" s="1152"/>
      <c r="J32" s="1153"/>
      <c r="K32" s="294">
        <v>13741703</v>
      </c>
      <c r="L32" s="294">
        <v>78471</v>
      </c>
      <c r="M32" s="295">
        <v>30148</v>
      </c>
      <c r="N32" s="296">
        <v>160.30000000000001</v>
      </c>
    </row>
    <row r="33" spans="1:16" ht="13.5" customHeight="1" x14ac:dyDescent="0.15">
      <c r="A33" s="248"/>
      <c r="B33" s="244"/>
      <c r="C33" s="244"/>
      <c r="D33" s="244"/>
      <c r="E33" s="244"/>
      <c r="F33" s="244"/>
      <c r="G33" s="1151" t="s">
        <v>496</v>
      </c>
      <c r="H33" s="1152"/>
      <c r="I33" s="1152"/>
      <c r="J33" s="1153"/>
      <c r="K33" s="294" t="s">
        <v>481</v>
      </c>
      <c r="L33" s="294" t="s">
        <v>481</v>
      </c>
      <c r="M33" s="295">
        <v>27</v>
      </c>
      <c r="N33" s="296" t="s">
        <v>481</v>
      </c>
    </row>
    <row r="34" spans="1:16" ht="27" customHeight="1" x14ac:dyDescent="0.15">
      <c r="A34" s="248"/>
      <c r="B34" s="244"/>
      <c r="C34" s="244"/>
      <c r="D34" s="244"/>
      <c r="E34" s="244"/>
      <c r="F34" s="244"/>
      <c r="G34" s="1151" t="s">
        <v>497</v>
      </c>
      <c r="H34" s="1152"/>
      <c r="I34" s="1152"/>
      <c r="J34" s="1153"/>
      <c r="K34" s="294" t="s">
        <v>481</v>
      </c>
      <c r="L34" s="294" t="s">
        <v>481</v>
      </c>
      <c r="M34" s="295">
        <v>22</v>
      </c>
      <c r="N34" s="296" t="s">
        <v>481</v>
      </c>
    </row>
    <row r="35" spans="1:16" ht="27" customHeight="1" x14ac:dyDescent="0.15">
      <c r="A35" s="248"/>
      <c r="B35" s="244"/>
      <c r="C35" s="244"/>
      <c r="D35" s="244"/>
      <c r="E35" s="244"/>
      <c r="F35" s="244"/>
      <c r="G35" s="1151" t="s">
        <v>498</v>
      </c>
      <c r="H35" s="1152"/>
      <c r="I35" s="1152"/>
      <c r="J35" s="1153"/>
      <c r="K35" s="294">
        <v>3539773</v>
      </c>
      <c r="L35" s="294">
        <v>20214</v>
      </c>
      <c r="M35" s="295">
        <v>7102</v>
      </c>
      <c r="N35" s="296">
        <v>184.6</v>
      </c>
    </row>
    <row r="36" spans="1:16" ht="27" customHeight="1" x14ac:dyDescent="0.15">
      <c r="A36" s="248"/>
      <c r="B36" s="244"/>
      <c r="C36" s="244"/>
      <c r="D36" s="244"/>
      <c r="E36" s="244"/>
      <c r="F36" s="244"/>
      <c r="G36" s="1151" t="s">
        <v>499</v>
      </c>
      <c r="H36" s="1152"/>
      <c r="I36" s="1152"/>
      <c r="J36" s="1153"/>
      <c r="K36" s="294">
        <v>22019</v>
      </c>
      <c r="L36" s="294">
        <v>126</v>
      </c>
      <c r="M36" s="295">
        <v>981</v>
      </c>
      <c r="N36" s="296">
        <v>-87.2</v>
      </c>
    </row>
    <row r="37" spans="1:16" ht="13.5" customHeight="1" x14ac:dyDescent="0.15">
      <c r="A37" s="248"/>
      <c r="B37" s="244"/>
      <c r="C37" s="244"/>
      <c r="D37" s="244"/>
      <c r="E37" s="244"/>
      <c r="F37" s="244"/>
      <c r="G37" s="1151" t="s">
        <v>500</v>
      </c>
      <c r="H37" s="1152"/>
      <c r="I37" s="1152"/>
      <c r="J37" s="1153"/>
      <c r="K37" s="294">
        <v>470720</v>
      </c>
      <c r="L37" s="294">
        <v>2688</v>
      </c>
      <c r="M37" s="295">
        <v>1487</v>
      </c>
      <c r="N37" s="296">
        <v>80.8</v>
      </c>
    </row>
    <row r="38" spans="1:16" ht="27" customHeight="1" x14ac:dyDescent="0.15">
      <c r="A38" s="248"/>
      <c r="B38" s="244"/>
      <c r="C38" s="244"/>
      <c r="D38" s="244"/>
      <c r="E38" s="244"/>
      <c r="F38" s="244"/>
      <c r="G38" s="1154" t="s">
        <v>501</v>
      </c>
      <c r="H38" s="1155"/>
      <c r="I38" s="1155"/>
      <c r="J38" s="1156"/>
      <c r="K38" s="297">
        <v>78</v>
      </c>
      <c r="L38" s="297">
        <v>0</v>
      </c>
      <c r="M38" s="298">
        <v>1</v>
      </c>
      <c r="N38" s="299">
        <v>-100</v>
      </c>
      <c r="O38" s="293"/>
    </row>
    <row r="39" spans="1:16" x14ac:dyDescent="0.15">
      <c r="A39" s="248"/>
      <c r="B39" s="244"/>
      <c r="C39" s="244"/>
      <c r="D39" s="244"/>
      <c r="E39" s="244"/>
      <c r="F39" s="244"/>
      <c r="G39" s="1154" t="s">
        <v>502</v>
      </c>
      <c r="H39" s="1155"/>
      <c r="I39" s="1155"/>
      <c r="J39" s="1156"/>
      <c r="K39" s="300">
        <v>-551943</v>
      </c>
      <c r="L39" s="300">
        <v>-3152</v>
      </c>
      <c r="M39" s="301">
        <v>-7535</v>
      </c>
      <c r="N39" s="302">
        <v>-58.2</v>
      </c>
      <c r="O39" s="293"/>
    </row>
    <row r="40" spans="1:16" ht="27" customHeight="1" x14ac:dyDescent="0.15">
      <c r="A40" s="248"/>
      <c r="B40" s="244"/>
      <c r="C40" s="244"/>
      <c r="D40" s="244"/>
      <c r="E40" s="244"/>
      <c r="F40" s="244"/>
      <c r="G40" s="1151" t="s">
        <v>503</v>
      </c>
      <c r="H40" s="1152"/>
      <c r="I40" s="1152"/>
      <c r="J40" s="1153"/>
      <c r="K40" s="300">
        <v>-11151054</v>
      </c>
      <c r="L40" s="300">
        <v>-63677</v>
      </c>
      <c r="M40" s="301">
        <v>-25182</v>
      </c>
      <c r="N40" s="302">
        <v>152.9</v>
      </c>
      <c r="O40" s="293"/>
    </row>
    <row r="41" spans="1:16" x14ac:dyDescent="0.15">
      <c r="A41" s="248"/>
      <c r="B41" s="244"/>
      <c r="C41" s="244"/>
      <c r="D41" s="244"/>
      <c r="E41" s="244"/>
      <c r="F41" s="244"/>
      <c r="G41" s="1157" t="s">
        <v>277</v>
      </c>
      <c r="H41" s="1158"/>
      <c r="I41" s="1158"/>
      <c r="J41" s="1159"/>
      <c r="K41" s="294">
        <v>6071296</v>
      </c>
      <c r="L41" s="300">
        <v>34670</v>
      </c>
      <c r="M41" s="301">
        <v>7050</v>
      </c>
      <c r="N41" s="302">
        <v>391.8</v>
      </c>
      <c r="O41" s="293"/>
    </row>
    <row r="42" spans="1:16" x14ac:dyDescent="0.15">
      <c r="A42" s="248"/>
      <c r="B42" s="244"/>
      <c r="C42" s="244"/>
      <c r="D42" s="244"/>
      <c r="E42" s="244"/>
      <c r="F42" s="244"/>
      <c r="G42" s="303" t="s">
        <v>504</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505</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506</v>
      </c>
      <c r="H48" s="308"/>
      <c r="I48" s="308"/>
      <c r="J48" s="308"/>
      <c r="K48" s="308"/>
      <c r="L48" s="308"/>
      <c r="M48" s="309"/>
      <c r="N48" s="308"/>
    </row>
    <row r="49" spans="1:14" ht="13.5" customHeight="1" x14ac:dyDescent="0.15">
      <c r="A49" s="248"/>
      <c r="B49" s="244"/>
      <c r="C49" s="244"/>
      <c r="D49" s="244"/>
      <c r="E49" s="244"/>
      <c r="F49" s="244"/>
      <c r="G49" s="310"/>
      <c r="H49" s="311"/>
      <c r="I49" s="1144" t="s">
        <v>472</v>
      </c>
      <c r="J49" s="1146" t="s">
        <v>507</v>
      </c>
      <c r="K49" s="1147"/>
      <c r="L49" s="1147"/>
      <c r="M49" s="1147"/>
      <c r="N49" s="1148"/>
    </row>
    <row r="50" spans="1:14" x14ac:dyDescent="0.15">
      <c r="A50" s="248"/>
      <c r="B50" s="244"/>
      <c r="C50" s="244"/>
      <c r="D50" s="244"/>
      <c r="E50" s="244"/>
      <c r="F50" s="244"/>
      <c r="G50" s="312"/>
      <c r="H50" s="313"/>
      <c r="I50" s="1145"/>
      <c r="J50" s="314" t="s">
        <v>508</v>
      </c>
      <c r="K50" s="315" t="s">
        <v>509</v>
      </c>
      <c r="L50" s="316" t="s">
        <v>510</v>
      </c>
      <c r="M50" s="317" t="s">
        <v>511</v>
      </c>
      <c r="N50" s="318" t="s">
        <v>512</v>
      </c>
    </row>
    <row r="51" spans="1:14" x14ac:dyDescent="0.15">
      <c r="A51" s="248"/>
      <c r="B51" s="244"/>
      <c r="C51" s="244"/>
      <c r="D51" s="244"/>
      <c r="E51" s="244"/>
      <c r="F51" s="244"/>
      <c r="G51" s="310" t="s">
        <v>513</v>
      </c>
      <c r="H51" s="311"/>
      <c r="I51" s="319">
        <v>11161545</v>
      </c>
      <c r="J51" s="320">
        <v>64461</v>
      </c>
      <c r="K51" s="321">
        <v>9.6</v>
      </c>
      <c r="L51" s="322">
        <v>38606</v>
      </c>
      <c r="M51" s="323">
        <v>-24.7</v>
      </c>
      <c r="N51" s="324">
        <v>34.299999999999997</v>
      </c>
    </row>
    <row r="52" spans="1:14" x14ac:dyDescent="0.15">
      <c r="A52" s="248"/>
      <c r="B52" s="244"/>
      <c r="C52" s="244"/>
      <c r="D52" s="244"/>
      <c r="E52" s="244"/>
      <c r="F52" s="244"/>
      <c r="G52" s="325"/>
      <c r="H52" s="326" t="s">
        <v>514</v>
      </c>
      <c r="I52" s="327">
        <v>6036671</v>
      </c>
      <c r="J52" s="328">
        <v>34863</v>
      </c>
      <c r="K52" s="329">
        <v>0.4</v>
      </c>
      <c r="L52" s="330">
        <v>22435</v>
      </c>
      <c r="M52" s="331">
        <v>-22.8</v>
      </c>
      <c r="N52" s="332">
        <v>23.2</v>
      </c>
    </row>
    <row r="53" spans="1:14" x14ac:dyDescent="0.15">
      <c r="A53" s="248"/>
      <c r="B53" s="244"/>
      <c r="C53" s="244"/>
      <c r="D53" s="244"/>
      <c r="E53" s="244"/>
      <c r="F53" s="244"/>
      <c r="G53" s="310" t="s">
        <v>515</v>
      </c>
      <c r="H53" s="311"/>
      <c r="I53" s="319">
        <v>11664813</v>
      </c>
      <c r="J53" s="320">
        <v>66770</v>
      </c>
      <c r="K53" s="321">
        <v>3.6</v>
      </c>
      <c r="L53" s="322">
        <v>39425</v>
      </c>
      <c r="M53" s="323">
        <v>2.1</v>
      </c>
      <c r="N53" s="324">
        <v>1.5</v>
      </c>
    </row>
    <row r="54" spans="1:14" x14ac:dyDescent="0.15">
      <c r="A54" s="248"/>
      <c r="B54" s="244"/>
      <c r="C54" s="244"/>
      <c r="D54" s="244"/>
      <c r="E54" s="244"/>
      <c r="F54" s="244"/>
      <c r="G54" s="325"/>
      <c r="H54" s="326" t="s">
        <v>514</v>
      </c>
      <c r="I54" s="327">
        <v>5308960</v>
      </c>
      <c r="J54" s="328">
        <v>30389</v>
      </c>
      <c r="K54" s="329">
        <v>-12.8</v>
      </c>
      <c r="L54" s="330">
        <v>22414</v>
      </c>
      <c r="M54" s="331">
        <v>-0.1</v>
      </c>
      <c r="N54" s="332">
        <v>-12.7</v>
      </c>
    </row>
    <row r="55" spans="1:14" x14ac:dyDescent="0.15">
      <c r="A55" s="248"/>
      <c r="B55" s="244"/>
      <c r="C55" s="244"/>
      <c r="D55" s="244"/>
      <c r="E55" s="244"/>
      <c r="F55" s="244"/>
      <c r="G55" s="310" t="s">
        <v>516</v>
      </c>
      <c r="H55" s="311"/>
      <c r="I55" s="319">
        <v>8344044</v>
      </c>
      <c r="J55" s="320">
        <v>47721</v>
      </c>
      <c r="K55" s="321">
        <v>-28.5</v>
      </c>
      <c r="L55" s="322">
        <v>43141</v>
      </c>
      <c r="M55" s="323">
        <v>9.4</v>
      </c>
      <c r="N55" s="324">
        <v>-37.9</v>
      </c>
    </row>
    <row r="56" spans="1:14" x14ac:dyDescent="0.15">
      <c r="A56" s="248"/>
      <c r="B56" s="244"/>
      <c r="C56" s="244"/>
      <c r="D56" s="244"/>
      <c r="E56" s="244"/>
      <c r="F56" s="244"/>
      <c r="G56" s="325"/>
      <c r="H56" s="326" t="s">
        <v>514</v>
      </c>
      <c r="I56" s="327">
        <v>4548236</v>
      </c>
      <c r="J56" s="328">
        <v>26012</v>
      </c>
      <c r="K56" s="329">
        <v>-14.4</v>
      </c>
      <c r="L56" s="330">
        <v>21887</v>
      </c>
      <c r="M56" s="331">
        <v>-2.4</v>
      </c>
      <c r="N56" s="332">
        <v>-12</v>
      </c>
    </row>
    <row r="57" spans="1:14" x14ac:dyDescent="0.15">
      <c r="A57" s="248"/>
      <c r="B57" s="244"/>
      <c r="C57" s="244"/>
      <c r="D57" s="244"/>
      <c r="E57" s="244"/>
      <c r="F57" s="244"/>
      <c r="G57" s="310" t="s">
        <v>517</v>
      </c>
      <c r="H57" s="311"/>
      <c r="I57" s="319">
        <v>8088894</v>
      </c>
      <c r="J57" s="320">
        <v>46293</v>
      </c>
      <c r="K57" s="321">
        <v>-3</v>
      </c>
      <c r="L57" s="322">
        <v>45117</v>
      </c>
      <c r="M57" s="323">
        <v>4.5999999999999996</v>
      </c>
      <c r="N57" s="324">
        <v>-7.6</v>
      </c>
    </row>
    <row r="58" spans="1:14" x14ac:dyDescent="0.15">
      <c r="A58" s="248"/>
      <c r="B58" s="244"/>
      <c r="C58" s="244"/>
      <c r="D58" s="244"/>
      <c r="E58" s="244"/>
      <c r="F58" s="244"/>
      <c r="G58" s="325"/>
      <c r="H58" s="326" t="s">
        <v>514</v>
      </c>
      <c r="I58" s="327">
        <v>4308624</v>
      </c>
      <c r="J58" s="328">
        <v>24659</v>
      </c>
      <c r="K58" s="329">
        <v>-5.2</v>
      </c>
      <c r="L58" s="330">
        <v>25589</v>
      </c>
      <c r="M58" s="331">
        <v>16.899999999999999</v>
      </c>
      <c r="N58" s="332">
        <v>-22.1</v>
      </c>
    </row>
    <row r="59" spans="1:14" x14ac:dyDescent="0.15">
      <c r="A59" s="248"/>
      <c r="B59" s="244"/>
      <c r="C59" s="244"/>
      <c r="D59" s="244"/>
      <c r="E59" s="244"/>
      <c r="F59" s="244"/>
      <c r="G59" s="310" t="s">
        <v>518</v>
      </c>
      <c r="H59" s="311"/>
      <c r="I59" s="319">
        <v>9133299</v>
      </c>
      <c r="J59" s="320">
        <v>52155</v>
      </c>
      <c r="K59" s="321">
        <v>12.7</v>
      </c>
      <c r="L59" s="322">
        <v>43532</v>
      </c>
      <c r="M59" s="323">
        <v>-3.5</v>
      </c>
      <c r="N59" s="324">
        <v>16.2</v>
      </c>
    </row>
    <row r="60" spans="1:14" x14ac:dyDescent="0.15">
      <c r="A60" s="248"/>
      <c r="B60" s="244"/>
      <c r="C60" s="244"/>
      <c r="D60" s="244"/>
      <c r="E60" s="244"/>
      <c r="F60" s="244"/>
      <c r="G60" s="325"/>
      <c r="H60" s="326" t="s">
        <v>514</v>
      </c>
      <c r="I60" s="333">
        <v>5172424</v>
      </c>
      <c r="J60" s="328">
        <v>29537</v>
      </c>
      <c r="K60" s="329">
        <v>19.8</v>
      </c>
      <c r="L60" s="330">
        <v>25435</v>
      </c>
      <c r="M60" s="331">
        <v>-0.6</v>
      </c>
      <c r="N60" s="332">
        <v>20.399999999999999</v>
      </c>
    </row>
    <row r="61" spans="1:14" x14ac:dyDescent="0.15">
      <c r="A61" s="248"/>
      <c r="B61" s="244"/>
      <c r="C61" s="244"/>
      <c r="D61" s="244"/>
      <c r="E61" s="244"/>
      <c r="F61" s="244"/>
      <c r="G61" s="310" t="s">
        <v>519</v>
      </c>
      <c r="H61" s="334"/>
      <c r="I61" s="335">
        <v>9678519</v>
      </c>
      <c r="J61" s="336">
        <v>55480</v>
      </c>
      <c r="K61" s="337">
        <v>-1.1000000000000001</v>
      </c>
      <c r="L61" s="338">
        <v>41964</v>
      </c>
      <c r="M61" s="339">
        <v>-2.4</v>
      </c>
      <c r="N61" s="324">
        <v>1.3</v>
      </c>
    </row>
    <row r="62" spans="1:14" x14ac:dyDescent="0.15">
      <c r="A62" s="248"/>
      <c r="B62" s="244"/>
      <c r="C62" s="244"/>
      <c r="D62" s="244"/>
      <c r="E62" s="244"/>
      <c r="F62" s="244"/>
      <c r="G62" s="325"/>
      <c r="H62" s="326" t="s">
        <v>514</v>
      </c>
      <c r="I62" s="327">
        <v>5074983</v>
      </c>
      <c r="J62" s="328">
        <v>29092</v>
      </c>
      <c r="K62" s="329">
        <v>-2.4</v>
      </c>
      <c r="L62" s="330">
        <v>23552</v>
      </c>
      <c r="M62" s="331">
        <v>-1.8</v>
      </c>
      <c r="N62" s="332">
        <v>-0.6</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521</v>
      </c>
      <c r="G46" s="8" t="s">
        <v>522</v>
      </c>
      <c r="H46" s="8" t="s">
        <v>523</v>
      </c>
      <c r="I46" s="8" t="s">
        <v>524</v>
      </c>
      <c r="J46" s="9" t="s">
        <v>525</v>
      </c>
    </row>
    <row r="47" spans="2:10" ht="57.75" customHeight="1" x14ac:dyDescent="0.15">
      <c r="B47" s="10"/>
      <c r="C47" s="1169" t="s">
        <v>3</v>
      </c>
      <c r="D47" s="1169"/>
      <c r="E47" s="1170"/>
      <c r="F47" s="11">
        <v>5.92</v>
      </c>
      <c r="G47" s="12">
        <v>6.05</v>
      </c>
      <c r="H47" s="12">
        <v>8.06</v>
      </c>
      <c r="I47" s="12">
        <v>8.17</v>
      </c>
      <c r="J47" s="13">
        <v>8.17</v>
      </c>
    </row>
    <row r="48" spans="2:10" ht="57.75" customHeight="1" x14ac:dyDescent="0.15">
      <c r="B48" s="14"/>
      <c r="C48" s="1171" t="s">
        <v>4</v>
      </c>
      <c r="D48" s="1171"/>
      <c r="E48" s="1172"/>
      <c r="F48" s="15">
        <v>2.2599999999999998</v>
      </c>
      <c r="G48" s="16">
        <v>3.34</v>
      </c>
      <c r="H48" s="16">
        <v>2.2000000000000002</v>
      </c>
      <c r="I48" s="16">
        <v>3.29</v>
      </c>
      <c r="J48" s="17">
        <v>2.06</v>
      </c>
    </row>
    <row r="49" spans="2:10" ht="57.75" customHeight="1" thickBot="1" x14ac:dyDescent="0.2">
      <c r="B49" s="18"/>
      <c r="C49" s="1173" t="s">
        <v>5</v>
      </c>
      <c r="D49" s="1173"/>
      <c r="E49" s="1174"/>
      <c r="F49" s="19">
        <v>2.57</v>
      </c>
      <c r="G49" s="20">
        <v>3.1</v>
      </c>
      <c r="H49" s="20">
        <v>1.99</v>
      </c>
      <c r="I49" s="20">
        <v>2.7</v>
      </c>
      <c r="J49" s="21">
        <v>0.47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2017-05-19T12:43:53Z</cp:lastPrinted>
  <dcterms:created xsi:type="dcterms:W3CDTF">2017-02-15T21:22:17Z</dcterms:created>
  <dcterms:modified xsi:type="dcterms:W3CDTF">2017-05-19T12:45:57Z</dcterms:modified>
  <cp:category/>
</cp:coreProperties>
</file>