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1水道係\水道\mikami\R5水道\市町村課\公営企業に係る「経営比較分析表」の分析等について\"/>
    </mc:Choice>
  </mc:AlternateContent>
  <workbookProtection workbookAlgorithmName="SHA-512" workbookHashValue="NgolmCLY5iwMr6RmvztBWKhR+FJcfsyz/c1H6pRYQfcxNSErgfufvB7eNogsMjl3hgQPKwhSDr0W/FrFzIhi9w==" workbookSaltValue="+6ucvSWdB/KwQC+IeBOgm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<sst xmlns="http://schemas.openxmlformats.org/spreadsheetml/2006/main" count="316" uniqueCount="113">
  <si>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</si>
  <si>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</si>
  <si>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</si>
  <si>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</si>
  <si>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</si>
  <si>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</si>
  <si>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</si>
  <si>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</si>
  <si>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</si>
  <si>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</si>
  <si>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</si>
  <si>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</si>
  <si>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</si>
  <si>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</si>
  <si>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</si>
  <si>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</si>
  <si>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</si>
  <si>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</si>
  <si>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</si>
  <si>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</si>
  <si>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</si>
  <si>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</si>
  <si>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</si>
  <si>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</si>
  <si>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</si>
  <si>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</si>
  <si>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</si>
  <si>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</si>
  <si>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</si>
  <si>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</si>
  <si>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</si>
  <si>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</si>
  <si>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</si>
  <si>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</si>
  <si>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</si>
  <si>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</si>
  <si>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</si>
  <si>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</si>
  <si>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</si>
  <si>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</si>
  <si>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</si>
  <si>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</si>
  <si>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</si>
  <si>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</si>
  <si>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</si>
  <si>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</si>
  <si>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</si>
  <si>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</si>
  <si>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</si>
  <si>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</si>
  <si>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</si>
  <si>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</si>
  <si>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</si>
  <si>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</si>
  <si>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</si>
  <si>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</si>
  <si>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</si>
  <si>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</si>
  <si>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</si>
  <si>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</si>
  <si>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</si>
  <si>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</si>
  <si>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</si>
  <si>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</si>
  <si>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</si>
  <si>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</si>
  <si>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</si>
  <si>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</si>
  <si>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</si>
  <si>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</si>
  <si>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</si>
  <si>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</si>
  <si>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</si>
  <si>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</si>
  <si>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</si>
  <si>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</si>
  <si>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</si>
  <si>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</si>
  <si>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</si>
  <si>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</si>
  <si>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</si>
  <si>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</si>
  <si>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</si>
  <si>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</si>
  <si>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</si>
  <si>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</si>
  <si>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</si>
  <si>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</si>
  <si>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</si>
  <si>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</si>
  <si>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</si>
  <si>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</si>
  <si>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</si>
  <si>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美郷町</t>
  </si>
  <si>
    <t>法適用</t>
  </si>
  <si>
    <t>水道事業</t>
  </si>
  <si>
    <t>簡易水道事業</t>
  </si>
  <si>
    <t>C3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</si>
  <si>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</si>
  <si>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</si>
  <si>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</si>
  <si>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</si>
  <si>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</si>
  <si>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</si>
  <si>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</si>
  <si>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</si>
  <si>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</si>
  <si>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</si>
  <si>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</si>
  <si>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</si>
  <si>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令和4年度より法適用化した。累積欠損金比率や流動比率について類似団体を大きく下回っており、維持管理費の支出抑制や使用料の収納率向上に努める必要が有る。また、今後の投資活動においては、企業債残高に注視し投資規模と料金のバランスを考えた上で計画していかなければならない。料金回収率は類似団体を上回っているが、これは今年度料金改定を行ったことが要因であると考える。</t>
    <rPh sb="0" eb="2">
      <t>レイワ</t>
    </rPh>
    <rPh sb="3" eb="5">
      <t>ネンド</t>
    </rPh>
    <rPh sb="7" eb="10">
      <t>ホウテキヨウ</t>
    </rPh>
    <rPh sb="10" eb="11">
      <t>カ</t>
    </rPh>
    <rPh sb="14" eb="16">
      <t>ルイセキ</t>
    </rPh>
    <rPh sb="16" eb="18">
      <t>ケッソン</t>
    </rPh>
    <rPh sb="18" eb="19">
      <t>キン</t>
    </rPh>
    <rPh sb="19" eb="21">
      <t>ヒリツ</t>
    </rPh>
    <rPh sb="22" eb="26">
      <t>リュウドウヒリツ</t>
    </rPh>
    <rPh sb="30" eb="34">
      <t>ルイジダンタイ</t>
    </rPh>
    <rPh sb="35" eb="36">
      <t>オオ</t>
    </rPh>
    <rPh sb="38" eb="40">
      <t>シタマワ</t>
    </rPh>
    <rPh sb="45" eb="49">
      <t>イジカンリ</t>
    </rPh>
    <rPh sb="49" eb="50">
      <t>ヒ</t>
    </rPh>
    <rPh sb="51" eb="55">
      <t>シシュツヨクセイ</t>
    </rPh>
    <rPh sb="56" eb="59">
      <t>シヨウリョウ</t>
    </rPh>
    <rPh sb="60" eb="63">
      <t>シュウノウリツ</t>
    </rPh>
    <rPh sb="63" eb="65">
      <t>コウジョウ</t>
    </rPh>
    <rPh sb="66" eb="67">
      <t>ツト</t>
    </rPh>
    <rPh sb="69" eb="71">
      <t>ヒツヨウ</t>
    </rPh>
    <rPh sb="72" eb="73">
      <t>ア</t>
    </rPh>
    <rPh sb="78" eb="80">
      <t>コンゴ</t>
    </rPh>
    <rPh sb="81" eb="85">
      <t>トウシカツドウ</t>
    </rPh>
    <rPh sb="91" eb="96">
      <t>キギョウサイザンダカ</t>
    </rPh>
    <rPh sb="97" eb="99">
      <t>チュウシ</t>
    </rPh>
    <rPh sb="100" eb="104">
      <t>トウシキボ</t>
    </rPh>
    <rPh sb="105" eb="107">
      <t>リョウキン</t>
    </rPh>
    <rPh sb="113" eb="114">
      <t>カンガ</t>
    </rPh>
    <rPh sb="116" eb="117">
      <t>ウエ</t>
    </rPh>
    <rPh sb="118" eb="120">
      <t>ケイカク</t>
    </rPh>
    <rPh sb="133" eb="138">
      <t>リョウキンカイシュウリツ</t>
    </rPh>
    <rPh sb="139" eb="143">
      <t>ルイジダンタイ</t>
    </rPh>
    <rPh sb="144" eb="146">
      <t>ウワマワ</t>
    </rPh>
    <rPh sb="155" eb="158">
      <t>コンネンド</t>
    </rPh>
    <rPh sb="158" eb="162">
      <t>リョウキンカイテイ</t>
    </rPh>
    <rPh sb="163" eb="164">
      <t>オコナ</t>
    </rPh>
    <rPh sb="169" eb="171">
      <t>ヨウイン</t>
    </rPh>
    <rPh sb="175" eb="176">
      <t>カンガ</t>
    </rPh>
    <phoneticPr fontId="4"/>
  </si>
  <si>
    <t>老朽化した資産の計画的な更新により有収率の向上を図っていく。また、投資に係る財源の確保や経営に与える影響を踏まえた分析を行い、健全な水道事業の経営に努めていく。</t>
    <rPh sb="0" eb="3">
      <t>ロウキュウカ</t>
    </rPh>
    <rPh sb="5" eb="7">
      <t>シサン</t>
    </rPh>
    <rPh sb="8" eb="11">
      <t>ケイカクテキ</t>
    </rPh>
    <rPh sb="12" eb="14">
      <t>コウシン</t>
    </rPh>
    <rPh sb="17" eb="20">
      <t>ユウシュウリツ</t>
    </rPh>
    <rPh sb="21" eb="23">
      <t>コウジョウ</t>
    </rPh>
    <rPh sb="24" eb="25">
      <t>ハカ</t>
    </rPh>
    <rPh sb="33" eb="35">
      <t>トウシ</t>
    </rPh>
    <rPh sb="36" eb="37">
      <t>カカ</t>
    </rPh>
    <rPh sb="38" eb="40">
      <t>ザイゲン</t>
    </rPh>
    <rPh sb="41" eb="43">
      <t>カクホ</t>
    </rPh>
    <rPh sb="44" eb="46">
      <t>ケイエイ</t>
    </rPh>
    <rPh sb="47" eb="48">
      <t>アタ</t>
    </rPh>
    <rPh sb="50" eb="52">
      <t>エイキョウ</t>
    </rPh>
    <rPh sb="53" eb="54">
      <t>フ</t>
    </rPh>
    <rPh sb="57" eb="59">
      <t>ブンセキ</t>
    </rPh>
    <rPh sb="60" eb="61">
      <t>オコナ</t>
    </rPh>
    <rPh sb="63" eb="65">
      <t>ケンゼン</t>
    </rPh>
    <rPh sb="66" eb="70">
      <t>スイドウジギョウ</t>
    </rPh>
    <rPh sb="71" eb="73">
      <t>ケイエイ</t>
    </rPh>
    <rPh sb="74" eb="75">
      <t>ツト</t>
    </rPh>
    <phoneticPr fontId="4"/>
  </si>
  <si>
    <t>有形固定資産減価償却率が類似団体を下回っている。資産の老朽化が進んでおり、老朽化による漏水の頻発により有収率が低い。令和5年度より比之宮地区の基幹改良工事を行う予定であるが、今後も計画的な投資を行っていく必要が有る。</t>
    <rPh sb="0" eb="6">
      <t>ユウケイコテイシサン</t>
    </rPh>
    <rPh sb="6" eb="11">
      <t>ゲンカショウキャクリツ</t>
    </rPh>
    <rPh sb="12" eb="16">
      <t>ルイジダンタイ</t>
    </rPh>
    <rPh sb="17" eb="19">
      <t>シタマワ</t>
    </rPh>
    <rPh sb="24" eb="26">
      <t>シサン</t>
    </rPh>
    <rPh sb="27" eb="30">
      <t>ロウキュウカ</t>
    </rPh>
    <rPh sb="31" eb="32">
      <t>スス</t>
    </rPh>
    <rPh sb="37" eb="40">
      <t>ロウキュウカ</t>
    </rPh>
    <rPh sb="43" eb="45">
      <t>ロウスイ</t>
    </rPh>
    <rPh sb="46" eb="48">
      <t>ヒンパツ</t>
    </rPh>
    <rPh sb="51" eb="54">
      <t>ユウシュウリツ</t>
    </rPh>
    <rPh sb="55" eb="56">
      <t>ヒク</t>
    </rPh>
    <rPh sb="58" eb="60">
      <t>レイワ</t>
    </rPh>
    <rPh sb="61" eb="63">
      <t>ネンド</t>
    </rPh>
    <rPh sb="78" eb="79">
      <t>オコナ</t>
    </rPh>
    <rPh sb="80" eb="82">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</si>
</sst>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0A9-48C4-88F3-7E2EC471901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A0A9-48C4-88F3-7E2EC471901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0</c:v>
                </c:pt>
                <c:pt idx="2">
                  <c:v>0</c:v>
                </c:pt>
                <c:pt idx="3">
                  <c:v>0</c:v>
                </c:pt>
                <c:pt idx="4">
                  <c:v>57.8</c:v>
                </c:pt>
              </c:numCache>
            </c:numRef>
          </c:val>
          <c:extLst>
            <c:ext xmlns:c16="http://schemas.microsoft.com/office/drawing/2014/chart" uri="{C3380CC4-5D6E-409C-BE32-E72D297353CC}">
              <c16:uniqueId val="{00000000-D9F7-428B-8BBC-E78A2331402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50.07</c:v>
                </c:pt>
              </c:numCache>
            </c:numRef>
          </c:val>
          <c:smooth val="0"/>
          <c:extLst>
            <c:ext xmlns:c16="http://schemas.microsoft.com/office/drawing/2014/chart" uri="{C3380CC4-5D6E-409C-BE32-E72D297353CC}">
              <c16:uniqueId val="{00000001-D9F7-428B-8BBC-E78A2331402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0</c:v>
                </c:pt>
                <c:pt idx="2">
                  <c:v>0</c:v>
                </c:pt>
                <c:pt idx="3">
                  <c:v>0</c:v>
                </c:pt>
                <c:pt idx="4">
                  <c:v>65.739999999999995</c:v>
                </c:pt>
              </c:numCache>
            </c:numRef>
          </c:val>
          <c:extLst>
            <c:ext xmlns:c16="http://schemas.microsoft.com/office/drawing/2014/chart" uri="{C3380CC4-5D6E-409C-BE32-E72D297353CC}">
              <c16:uniqueId val="{00000000-6A53-44C0-830E-C8A2A9B3C6C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75.7</c:v>
                </c:pt>
              </c:numCache>
            </c:numRef>
          </c:val>
          <c:smooth val="0"/>
          <c:extLst>
            <c:ext xmlns:c16="http://schemas.microsoft.com/office/drawing/2014/chart" uri="{C3380CC4-5D6E-409C-BE32-E72D297353CC}">
              <c16:uniqueId val="{00000001-6A53-44C0-830E-C8A2A9B3C6C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0</c:v>
                </c:pt>
                <c:pt idx="2">
                  <c:v>0</c:v>
                </c:pt>
                <c:pt idx="3">
                  <c:v>0</c:v>
                </c:pt>
                <c:pt idx="4">
                  <c:v>111.26</c:v>
                </c:pt>
              </c:numCache>
            </c:numRef>
          </c:val>
          <c:extLst>
            <c:ext xmlns:c16="http://schemas.microsoft.com/office/drawing/2014/chart" uri="{C3380CC4-5D6E-409C-BE32-E72D297353CC}">
              <c16:uniqueId val="{00000000-F3F3-460D-9776-48FE5CAF82A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105.52</c:v>
                </c:pt>
              </c:numCache>
            </c:numRef>
          </c:val>
          <c:smooth val="0"/>
          <c:extLst>
            <c:ext xmlns:c16="http://schemas.microsoft.com/office/drawing/2014/chart" uri="{C3380CC4-5D6E-409C-BE32-E72D297353CC}">
              <c16:uniqueId val="{00000001-F3F3-460D-9776-48FE5CAF82A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0</c:v>
                </c:pt>
                <c:pt idx="2">
                  <c:v>0</c:v>
                </c:pt>
                <c:pt idx="3">
                  <c:v>0</c:v>
                </c:pt>
                <c:pt idx="4">
                  <c:v>61.23</c:v>
                </c:pt>
              </c:numCache>
            </c:numRef>
          </c:val>
          <c:extLst>
            <c:ext xmlns:c16="http://schemas.microsoft.com/office/drawing/2014/chart" uri="{C3380CC4-5D6E-409C-BE32-E72D297353CC}">
              <c16:uniqueId val="{00000000-F716-4BD0-91E7-4565275A9BF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42.98</c:v>
                </c:pt>
              </c:numCache>
            </c:numRef>
          </c:val>
          <c:smooth val="0"/>
          <c:extLst>
            <c:ext xmlns:c16="http://schemas.microsoft.com/office/drawing/2014/chart" uri="{C3380CC4-5D6E-409C-BE32-E72D297353CC}">
              <c16:uniqueId val="{00000001-F716-4BD0-91E7-4565275A9BF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11.74</c:v>
                </c:pt>
              </c:numCache>
            </c:numRef>
          </c:val>
          <c:extLst>
            <c:ext xmlns:c16="http://schemas.microsoft.com/office/drawing/2014/chart" uri="{C3380CC4-5D6E-409C-BE32-E72D297353CC}">
              <c16:uniqueId val="{00000000-48B0-4E24-AB1B-4493EF20AD2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23.24</c:v>
                </c:pt>
              </c:numCache>
            </c:numRef>
          </c:val>
          <c:smooth val="0"/>
          <c:extLst>
            <c:ext xmlns:c16="http://schemas.microsoft.com/office/drawing/2014/chart" uri="{C3380CC4-5D6E-409C-BE32-E72D297353CC}">
              <c16:uniqueId val="{00000001-48B0-4E24-AB1B-4493EF20AD2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127.03</c:v>
                </c:pt>
              </c:numCache>
            </c:numRef>
          </c:val>
          <c:extLst>
            <c:ext xmlns:c16="http://schemas.microsoft.com/office/drawing/2014/chart" uri="{C3380CC4-5D6E-409C-BE32-E72D297353CC}">
              <c16:uniqueId val="{00000000-E993-491E-9898-F57C8C20437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30.01</c:v>
                </c:pt>
              </c:numCache>
            </c:numRef>
          </c:val>
          <c:smooth val="0"/>
          <c:extLst>
            <c:ext xmlns:c16="http://schemas.microsoft.com/office/drawing/2014/chart" uri="{C3380CC4-5D6E-409C-BE32-E72D297353CC}">
              <c16:uniqueId val="{00000001-E993-491E-9898-F57C8C20437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0</c:v>
                </c:pt>
                <c:pt idx="2">
                  <c:v>0</c:v>
                </c:pt>
                <c:pt idx="3">
                  <c:v>0</c:v>
                </c:pt>
                <c:pt idx="4">
                  <c:v>25.47</c:v>
                </c:pt>
              </c:numCache>
            </c:numRef>
          </c:val>
          <c:extLst>
            <c:ext xmlns:c16="http://schemas.microsoft.com/office/drawing/2014/chart" uri="{C3380CC4-5D6E-409C-BE32-E72D297353CC}">
              <c16:uniqueId val="{00000000-0DFA-41E1-ADA2-2A979A8578B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249.43</c:v>
                </c:pt>
              </c:numCache>
            </c:numRef>
          </c:val>
          <c:smooth val="0"/>
          <c:extLst>
            <c:ext xmlns:c16="http://schemas.microsoft.com/office/drawing/2014/chart" uri="{C3380CC4-5D6E-409C-BE32-E72D297353CC}">
              <c16:uniqueId val="{00000001-0DFA-41E1-ADA2-2A979A8578B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0</c:v>
                </c:pt>
                <c:pt idx="3">
                  <c:v>0</c:v>
                </c:pt>
                <c:pt idx="4">
                  <c:v>946.67</c:v>
                </c:pt>
              </c:numCache>
            </c:numRef>
          </c:val>
          <c:extLst>
            <c:ext xmlns:c16="http://schemas.microsoft.com/office/drawing/2014/chart" uri="{C3380CC4-5D6E-409C-BE32-E72D297353CC}">
              <c16:uniqueId val="{00000000-774D-40A9-A412-B7880AF3AA4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922.05</c:v>
                </c:pt>
              </c:numCache>
            </c:numRef>
          </c:val>
          <c:smooth val="0"/>
          <c:extLst>
            <c:ext xmlns:c16="http://schemas.microsoft.com/office/drawing/2014/chart" uri="{C3380CC4-5D6E-409C-BE32-E72D297353CC}">
              <c16:uniqueId val="{00000001-774D-40A9-A412-B7880AF3AA4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0</c:v>
                </c:pt>
                <c:pt idx="2">
                  <c:v>0</c:v>
                </c:pt>
                <c:pt idx="3">
                  <c:v>0</c:v>
                </c:pt>
                <c:pt idx="4">
                  <c:v>86.97</c:v>
                </c:pt>
              </c:numCache>
            </c:numRef>
          </c:val>
          <c:extLst>
            <c:ext xmlns:c16="http://schemas.microsoft.com/office/drawing/2014/chart" uri="{C3380CC4-5D6E-409C-BE32-E72D297353CC}">
              <c16:uniqueId val="{00000000-C477-4402-82B4-7AF58B69C29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64.39</c:v>
                </c:pt>
              </c:numCache>
            </c:numRef>
          </c:val>
          <c:smooth val="0"/>
          <c:extLst>
            <c:ext xmlns:c16="http://schemas.microsoft.com/office/drawing/2014/chart" uri="{C3380CC4-5D6E-409C-BE32-E72D297353CC}">
              <c16:uniqueId val="{00000001-C477-4402-82B4-7AF58B69C29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0</c:v>
                </c:pt>
                <c:pt idx="2">
                  <c:v>0</c:v>
                </c:pt>
                <c:pt idx="3">
                  <c:v>0</c:v>
                </c:pt>
                <c:pt idx="4">
                  <c:v>300.43</c:v>
                </c:pt>
              </c:numCache>
            </c:numRef>
          </c:val>
          <c:extLst>
            <c:ext xmlns:c16="http://schemas.microsoft.com/office/drawing/2014/chart" uri="{C3380CC4-5D6E-409C-BE32-E72D297353CC}">
              <c16:uniqueId val="{00000000-616A-4C7A-B644-15DF1BA01BA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258.89999999999998</c:v>
                </c:pt>
              </c:numCache>
            </c:numRef>
          </c:val>
          <c:smooth val="0"/>
          <c:extLst>
            <c:ext xmlns:c16="http://schemas.microsoft.com/office/drawing/2014/chart" uri="{C3380CC4-5D6E-409C-BE32-E72D297353CC}">
              <c16:uniqueId val="{00000001-616A-4C7A-B644-15DF1BA01BA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 zoomScale="80" zoomScaleNormal="80" workbookViewId="0">
      <selection activeCell="BL11" sqref="BL11:BZ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島根県　美郷町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簡易水道事業</v>
      </c>
      <c r="Q8" s="75"/>
      <c r="R8" s="75"/>
      <c r="S8" s="75"/>
      <c r="T8" s="75"/>
      <c r="U8" s="75"/>
      <c r="V8" s="75"/>
      <c r="W8" s="75" t="str">
        <f>データ!$L$6</f>
        <v>C3</v>
      </c>
      <c r="X8" s="75"/>
      <c r="Y8" s="75"/>
      <c r="Z8" s="75"/>
      <c r="AA8" s="75"/>
      <c r="AB8" s="75"/>
      <c r="AC8" s="75"/>
      <c r="AD8" s="75" t="str">
        <f>データ!$M$6</f>
        <v>自治体職員</v>
      </c>
      <c r="AE8" s="75"/>
      <c r="AF8" s="75"/>
      <c r="AG8" s="75"/>
      <c r="AH8" s="75"/>
      <c r="AI8" s="75"/>
      <c r="AJ8" s="75"/>
      <c r="AK8" s="2"/>
      <c r="AL8" s="66">
        <f>データ!$R$6</f>
        <v>4222</v>
      </c>
      <c r="AM8" s="66"/>
      <c r="AN8" s="66"/>
      <c r="AO8" s="66"/>
      <c r="AP8" s="66"/>
      <c r="AQ8" s="66"/>
      <c r="AR8" s="66"/>
      <c r="AS8" s="66"/>
      <c r="AT8" s="37">
        <f>データ!$S$6</f>
        <v>282.92</v>
      </c>
      <c r="AU8" s="38"/>
      <c r="AV8" s="38"/>
      <c r="AW8" s="38"/>
      <c r="AX8" s="38"/>
      <c r="AY8" s="38"/>
      <c r="AZ8" s="38"/>
      <c r="BA8" s="38"/>
      <c r="BB8" s="55">
        <f>データ!$T$6</f>
        <v>14.92</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49</v>
      </c>
      <c r="J10" s="38"/>
      <c r="K10" s="38"/>
      <c r="L10" s="38"/>
      <c r="M10" s="38"/>
      <c r="N10" s="38"/>
      <c r="O10" s="65"/>
      <c r="P10" s="55">
        <f>データ!$P$6</f>
        <v>81.77</v>
      </c>
      <c r="Q10" s="55"/>
      <c r="R10" s="55"/>
      <c r="S10" s="55"/>
      <c r="T10" s="55"/>
      <c r="U10" s="55"/>
      <c r="V10" s="55"/>
      <c r="W10" s="66">
        <f>データ!$Q$6</f>
        <v>4520</v>
      </c>
      <c r="X10" s="66"/>
      <c r="Y10" s="66"/>
      <c r="Z10" s="66"/>
      <c r="AA10" s="66"/>
      <c r="AB10" s="66"/>
      <c r="AC10" s="66"/>
      <c r="AD10" s="2"/>
      <c r="AE10" s="2"/>
      <c r="AF10" s="2"/>
      <c r="AG10" s="2"/>
      <c r="AH10" s="2"/>
      <c r="AI10" s="2"/>
      <c r="AJ10" s="2"/>
      <c r="AK10" s="2"/>
      <c r="AL10" s="66">
        <f>データ!$U$6</f>
        <v>3441</v>
      </c>
      <c r="AM10" s="66"/>
      <c r="AN10" s="66"/>
      <c r="AO10" s="66"/>
      <c r="AP10" s="66"/>
      <c r="AQ10" s="66"/>
      <c r="AR10" s="66"/>
      <c r="AS10" s="66"/>
      <c r="AT10" s="37">
        <f>データ!$V$6</f>
        <v>18.399999999999999</v>
      </c>
      <c r="AU10" s="38"/>
      <c r="AV10" s="38"/>
      <c r="AW10" s="38"/>
      <c r="AX10" s="38"/>
      <c r="AY10" s="38"/>
      <c r="AZ10" s="38"/>
      <c r="BA10" s="38"/>
      <c r="BB10" s="55">
        <f>データ!$W$6</f>
        <v>187.01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ELLW6B5qAlnm4Z4wgxON5Ab8vxwOAT1AxPoWlQVOox8DMCm1Y7WpVax694S5U0QU+KnQOJjq8zChaPpTt/YpOA==" saltValue="FOWAJSbW2M58jgDFRDVoM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324485</v>
      </c>
      <c r="D6" s="20">
        <f t="shared" si="3"/>
        <v>46</v>
      </c>
      <c r="E6" s="20">
        <f t="shared" si="3"/>
        <v>1</v>
      </c>
      <c r="F6" s="20">
        <f t="shared" si="3"/>
        <v>0</v>
      </c>
      <c r="G6" s="20">
        <f t="shared" si="3"/>
        <v>5</v>
      </c>
      <c r="H6" s="20" t="str">
        <f t="shared" si="3"/>
        <v>島根県　美郷町</v>
      </c>
      <c r="I6" s="20" t="str">
        <f t="shared" si="3"/>
        <v>法適用</v>
      </c>
      <c r="J6" s="20" t="str">
        <f t="shared" si="3"/>
        <v>水道事業</v>
      </c>
      <c r="K6" s="20" t="str">
        <f t="shared" si="3"/>
        <v>簡易水道事業</v>
      </c>
      <c r="L6" s="20" t="str">
        <f t="shared" si="3"/>
        <v>C3</v>
      </c>
      <c r="M6" s="20" t="str">
        <f t="shared" si="3"/>
        <v>自治体職員</v>
      </c>
      <c r="N6" s="21" t="str">
        <f t="shared" si="3"/>
        <v>-</v>
      </c>
      <c r="O6" s="21">
        <f t="shared" si="3"/>
        <v>49</v>
      </c>
      <c r="P6" s="21">
        <f t="shared" si="3"/>
        <v>81.77</v>
      </c>
      <c r="Q6" s="21">
        <f t="shared" si="3"/>
        <v>4520</v>
      </c>
      <c r="R6" s="21">
        <f t="shared" si="3"/>
        <v>4222</v>
      </c>
      <c r="S6" s="21">
        <f t="shared" si="3"/>
        <v>282.92</v>
      </c>
      <c r="T6" s="21">
        <f t="shared" si="3"/>
        <v>14.92</v>
      </c>
      <c r="U6" s="21">
        <f t="shared" si="3"/>
        <v>3441</v>
      </c>
      <c r="V6" s="21">
        <f t="shared" si="3"/>
        <v>18.399999999999999</v>
      </c>
      <c r="W6" s="21">
        <f t="shared" si="3"/>
        <v>187.01</v>
      </c>
      <c r="X6" s="22" t="str">
        <f>IF(X7="",NA(),X7)</f>
        <v>-</v>
      </c>
      <c r="Y6" s="22" t="str">
        <f t="shared" ref="Y6:AG6" si="4">IF(Y7="",NA(),Y7)</f>
        <v>-</v>
      </c>
      <c r="Z6" s="22" t="str">
        <f t="shared" si="4"/>
        <v>-</v>
      </c>
      <c r="AA6" s="22" t="str">
        <f t="shared" si="4"/>
        <v>-</v>
      </c>
      <c r="AB6" s="22">
        <f t="shared" si="4"/>
        <v>111.26</v>
      </c>
      <c r="AC6" s="22" t="str">
        <f t="shared" si="4"/>
        <v>-</v>
      </c>
      <c r="AD6" s="22" t="str">
        <f t="shared" si="4"/>
        <v>-</v>
      </c>
      <c r="AE6" s="22" t="str">
        <f t="shared" si="4"/>
        <v>-</v>
      </c>
      <c r="AF6" s="22" t="str">
        <f t="shared" si="4"/>
        <v>-</v>
      </c>
      <c r="AG6" s="22">
        <f t="shared" si="4"/>
        <v>105.52</v>
      </c>
      <c r="AH6" s="21" t="str">
        <f>IF(AH7="","",IF(AH7="-","【-】","【"&amp;SUBSTITUTE(TEXT(AH7,"#,##0.00"),"-","△")&amp;"】"))</f>
        <v>【104.96】</v>
      </c>
      <c r="AI6" s="22" t="str">
        <f>IF(AI7="",NA(),AI7)</f>
        <v>-</v>
      </c>
      <c r="AJ6" s="22" t="str">
        <f t="shared" ref="AJ6:AR6" si="5">IF(AJ7="",NA(),AJ7)</f>
        <v>-</v>
      </c>
      <c r="AK6" s="22" t="str">
        <f t="shared" si="5"/>
        <v>-</v>
      </c>
      <c r="AL6" s="22" t="str">
        <f t="shared" si="5"/>
        <v>-</v>
      </c>
      <c r="AM6" s="22">
        <f t="shared" si="5"/>
        <v>127.03</v>
      </c>
      <c r="AN6" s="22" t="str">
        <f t="shared" si="5"/>
        <v>-</v>
      </c>
      <c r="AO6" s="22" t="str">
        <f t="shared" si="5"/>
        <v>-</v>
      </c>
      <c r="AP6" s="22" t="str">
        <f t="shared" si="5"/>
        <v>-</v>
      </c>
      <c r="AQ6" s="22" t="str">
        <f t="shared" si="5"/>
        <v>-</v>
      </c>
      <c r="AR6" s="22">
        <f t="shared" si="5"/>
        <v>30.01</v>
      </c>
      <c r="AS6" s="21" t="str">
        <f>IF(AS7="","",IF(AS7="-","【-】","【"&amp;SUBSTITUTE(TEXT(AS7,"#,##0.00"),"-","△")&amp;"】"))</f>
        <v>【30.67】</v>
      </c>
      <c r="AT6" s="22" t="str">
        <f>IF(AT7="",NA(),AT7)</f>
        <v>-</v>
      </c>
      <c r="AU6" s="22" t="str">
        <f t="shared" ref="AU6:BC6" si="6">IF(AU7="",NA(),AU7)</f>
        <v>-</v>
      </c>
      <c r="AV6" s="22" t="str">
        <f t="shared" si="6"/>
        <v>-</v>
      </c>
      <c r="AW6" s="22" t="str">
        <f t="shared" si="6"/>
        <v>-</v>
      </c>
      <c r="AX6" s="22">
        <f t="shared" si="6"/>
        <v>25.47</v>
      </c>
      <c r="AY6" s="22" t="str">
        <f t="shared" si="6"/>
        <v>-</v>
      </c>
      <c r="AZ6" s="22" t="str">
        <f t="shared" si="6"/>
        <v>-</v>
      </c>
      <c r="BA6" s="22" t="str">
        <f t="shared" si="6"/>
        <v>-</v>
      </c>
      <c r="BB6" s="22" t="str">
        <f t="shared" si="6"/>
        <v>-</v>
      </c>
      <c r="BC6" s="22">
        <f t="shared" si="6"/>
        <v>249.43</v>
      </c>
      <c r="BD6" s="21" t="str">
        <f>IF(BD7="","",IF(BD7="-","【-】","【"&amp;SUBSTITUTE(TEXT(BD7,"#,##0.00"),"-","△")&amp;"】"))</f>
        <v>【195.24】</v>
      </c>
      <c r="BE6" s="22" t="str">
        <f>IF(BE7="",NA(),BE7)</f>
        <v>-</v>
      </c>
      <c r="BF6" s="22" t="str">
        <f t="shared" ref="BF6:BN6" si="7">IF(BF7="",NA(),BF7)</f>
        <v>-</v>
      </c>
      <c r="BG6" s="22" t="str">
        <f t="shared" si="7"/>
        <v>-</v>
      </c>
      <c r="BH6" s="22" t="str">
        <f t="shared" si="7"/>
        <v>-</v>
      </c>
      <c r="BI6" s="22">
        <f t="shared" si="7"/>
        <v>946.67</v>
      </c>
      <c r="BJ6" s="22" t="str">
        <f t="shared" si="7"/>
        <v>-</v>
      </c>
      <c r="BK6" s="22" t="str">
        <f t="shared" si="7"/>
        <v>-</v>
      </c>
      <c r="BL6" s="22" t="str">
        <f t="shared" si="7"/>
        <v>-</v>
      </c>
      <c r="BM6" s="22" t="str">
        <f t="shared" si="7"/>
        <v>-</v>
      </c>
      <c r="BN6" s="22">
        <f t="shared" si="7"/>
        <v>922.05</v>
      </c>
      <c r="BO6" s="21" t="str">
        <f>IF(BO7="","",IF(BO7="-","【-】","【"&amp;SUBSTITUTE(TEXT(BO7,"#,##0.00"),"-","△")&amp;"】"))</f>
        <v>【1,090.93】</v>
      </c>
      <c r="BP6" s="22" t="str">
        <f>IF(BP7="",NA(),BP7)</f>
        <v>-</v>
      </c>
      <c r="BQ6" s="22" t="str">
        <f t="shared" ref="BQ6:BY6" si="8">IF(BQ7="",NA(),BQ7)</f>
        <v>-</v>
      </c>
      <c r="BR6" s="22" t="str">
        <f t="shared" si="8"/>
        <v>-</v>
      </c>
      <c r="BS6" s="22" t="str">
        <f t="shared" si="8"/>
        <v>-</v>
      </c>
      <c r="BT6" s="22">
        <f t="shared" si="8"/>
        <v>86.97</v>
      </c>
      <c r="BU6" s="22" t="str">
        <f t="shared" si="8"/>
        <v>-</v>
      </c>
      <c r="BV6" s="22" t="str">
        <f t="shared" si="8"/>
        <v>-</v>
      </c>
      <c r="BW6" s="22" t="str">
        <f t="shared" si="8"/>
        <v>-</v>
      </c>
      <c r="BX6" s="22" t="str">
        <f t="shared" si="8"/>
        <v>-</v>
      </c>
      <c r="BY6" s="22">
        <f t="shared" si="8"/>
        <v>64.39</v>
      </c>
      <c r="BZ6" s="21" t="str">
        <f>IF(BZ7="","",IF(BZ7="-","【-】","【"&amp;SUBSTITUTE(TEXT(BZ7,"#,##0.00"),"-","△")&amp;"】"))</f>
        <v>【58.61】</v>
      </c>
      <c r="CA6" s="22" t="str">
        <f>IF(CA7="",NA(),CA7)</f>
        <v>-</v>
      </c>
      <c r="CB6" s="22" t="str">
        <f t="shared" ref="CB6:CJ6" si="9">IF(CB7="",NA(),CB7)</f>
        <v>-</v>
      </c>
      <c r="CC6" s="22" t="str">
        <f t="shared" si="9"/>
        <v>-</v>
      </c>
      <c r="CD6" s="22" t="str">
        <f t="shared" si="9"/>
        <v>-</v>
      </c>
      <c r="CE6" s="22">
        <f t="shared" si="9"/>
        <v>300.43</v>
      </c>
      <c r="CF6" s="22" t="str">
        <f t="shared" si="9"/>
        <v>-</v>
      </c>
      <c r="CG6" s="22" t="str">
        <f t="shared" si="9"/>
        <v>-</v>
      </c>
      <c r="CH6" s="22" t="str">
        <f t="shared" si="9"/>
        <v>-</v>
      </c>
      <c r="CI6" s="22" t="str">
        <f t="shared" si="9"/>
        <v>-</v>
      </c>
      <c r="CJ6" s="22">
        <f t="shared" si="9"/>
        <v>258.89999999999998</v>
      </c>
      <c r="CK6" s="21" t="str">
        <f>IF(CK7="","",IF(CK7="-","【-】","【"&amp;SUBSTITUTE(TEXT(CK7,"#,##0.00"),"-","△")&amp;"】"))</f>
        <v>【274.97】</v>
      </c>
      <c r="CL6" s="22" t="str">
        <f>IF(CL7="",NA(),CL7)</f>
        <v>-</v>
      </c>
      <c r="CM6" s="22" t="str">
        <f t="shared" ref="CM6:CU6" si="10">IF(CM7="",NA(),CM7)</f>
        <v>-</v>
      </c>
      <c r="CN6" s="22" t="str">
        <f t="shared" si="10"/>
        <v>-</v>
      </c>
      <c r="CO6" s="22" t="str">
        <f t="shared" si="10"/>
        <v>-</v>
      </c>
      <c r="CP6" s="22">
        <f t="shared" si="10"/>
        <v>57.8</v>
      </c>
      <c r="CQ6" s="22" t="str">
        <f t="shared" si="10"/>
        <v>-</v>
      </c>
      <c r="CR6" s="22" t="str">
        <f t="shared" si="10"/>
        <v>-</v>
      </c>
      <c r="CS6" s="22" t="str">
        <f t="shared" si="10"/>
        <v>-</v>
      </c>
      <c r="CT6" s="22" t="str">
        <f t="shared" si="10"/>
        <v>-</v>
      </c>
      <c r="CU6" s="22">
        <f t="shared" si="10"/>
        <v>50.07</v>
      </c>
      <c r="CV6" s="21" t="str">
        <f>IF(CV7="","",IF(CV7="-","【-】","【"&amp;SUBSTITUTE(TEXT(CV7,"#,##0.00"),"-","△")&amp;"】"))</f>
        <v>【52.36】</v>
      </c>
      <c r="CW6" s="22" t="str">
        <f>IF(CW7="",NA(),CW7)</f>
        <v>-</v>
      </c>
      <c r="CX6" s="22" t="str">
        <f t="shared" ref="CX6:DF6" si="11">IF(CX7="",NA(),CX7)</f>
        <v>-</v>
      </c>
      <c r="CY6" s="22" t="str">
        <f t="shared" si="11"/>
        <v>-</v>
      </c>
      <c r="CZ6" s="22" t="str">
        <f t="shared" si="11"/>
        <v>-</v>
      </c>
      <c r="DA6" s="22">
        <f t="shared" si="11"/>
        <v>65.739999999999995</v>
      </c>
      <c r="DB6" s="22" t="str">
        <f t="shared" si="11"/>
        <v>-</v>
      </c>
      <c r="DC6" s="22" t="str">
        <f t="shared" si="11"/>
        <v>-</v>
      </c>
      <c r="DD6" s="22" t="str">
        <f t="shared" si="11"/>
        <v>-</v>
      </c>
      <c r="DE6" s="22" t="str">
        <f t="shared" si="11"/>
        <v>-</v>
      </c>
      <c r="DF6" s="22">
        <f t="shared" si="11"/>
        <v>75.7</v>
      </c>
      <c r="DG6" s="21" t="str">
        <f>IF(DG7="","",IF(DG7="-","【-】","【"&amp;SUBSTITUTE(TEXT(DG7,"#,##0.00"),"-","△")&amp;"】"))</f>
        <v>【73.88】</v>
      </c>
      <c r="DH6" s="22" t="str">
        <f>IF(DH7="",NA(),DH7)</f>
        <v>-</v>
      </c>
      <c r="DI6" s="22" t="str">
        <f t="shared" ref="DI6:DQ6" si="12">IF(DI7="",NA(),DI7)</f>
        <v>-</v>
      </c>
      <c r="DJ6" s="22" t="str">
        <f t="shared" si="12"/>
        <v>-</v>
      </c>
      <c r="DK6" s="22" t="str">
        <f t="shared" si="12"/>
        <v>-</v>
      </c>
      <c r="DL6" s="22">
        <f t="shared" si="12"/>
        <v>61.23</v>
      </c>
      <c r="DM6" s="22" t="str">
        <f t="shared" si="12"/>
        <v>-</v>
      </c>
      <c r="DN6" s="22" t="str">
        <f t="shared" si="12"/>
        <v>-</v>
      </c>
      <c r="DO6" s="22" t="str">
        <f t="shared" si="12"/>
        <v>-</v>
      </c>
      <c r="DP6" s="22" t="str">
        <f t="shared" si="12"/>
        <v>-</v>
      </c>
      <c r="DQ6" s="22">
        <f t="shared" si="12"/>
        <v>42.98</v>
      </c>
      <c r="DR6" s="21" t="str">
        <f>IF(DR7="","",IF(DR7="-","【-】","【"&amp;SUBSTITUTE(TEXT(DR7,"#,##0.00"),"-","△")&amp;"】"))</f>
        <v>【39.30】</v>
      </c>
      <c r="DS6" s="22" t="str">
        <f>IF(DS7="",NA(),DS7)</f>
        <v>-</v>
      </c>
      <c r="DT6" s="22" t="str">
        <f t="shared" ref="DT6:EB6" si="13">IF(DT7="",NA(),DT7)</f>
        <v>-</v>
      </c>
      <c r="DU6" s="22" t="str">
        <f t="shared" si="13"/>
        <v>-</v>
      </c>
      <c r="DV6" s="22" t="str">
        <f t="shared" si="13"/>
        <v>-</v>
      </c>
      <c r="DW6" s="22">
        <f t="shared" si="13"/>
        <v>11.74</v>
      </c>
      <c r="DX6" s="22" t="str">
        <f t="shared" si="13"/>
        <v>-</v>
      </c>
      <c r="DY6" s="22" t="str">
        <f t="shared" si="13"/>
        <v>-</v>
      </c>
      <c r="DZ6" s="22" t="str">
        <f t="shared" si="13"/>
        <v>-</v>
      </c>
      <c r="EA6" s="22" t="str">
        <f t="shared" si="13"/>
        <v>-</v>
      </c>
      <c r="EB6" s="22">
        <f t="shared" si="13"/>
        <v>23.24</v>
      </c>
      <c r="EC6" s="21" t="str">
        <f>IF(EC7="","",IF(EC7="-","【-】","【"&amp;SUBSTITUTE(TEXT(EC7,"#,##0.00"),"-","△")&amp;"】"))</f>
        <v>【18.76】</v>
      </c>
      <c r="ED6" s="22" t="str">
        <f>IF(ED7="",NA(),ED7)</f>
        <v>-</v>
      </c>
      <c r="EE6" s="22" t="str">
        <f t="shared" ref="EE6:EM6" si="14">IF(EE7="",NA(),EE7)</f>
        <v>-</v>
      </c>
      <c r="EF6" s="22" t="str">
        <f t="shared" si="14"/>
        <v>-</v>
      </c>
      <c r="EG6" s="22" t="str">
        <f t="shared" si="14"/>
        <v>-</v>
      </c>
      <c r="EH6" s="21">
        <f t="shared" si="14"/>
        <v>0</v>
      </c>
      <c r="EI6" s="22" t="str">
        <f t="shared" si="14"/>
        <v>-</v>
      </c>
      <c r="EJ6" s="22" t="str">
        <f t="shared" si="14"/>
        <v>-</v>
      </c>
      <c r="EK6" s="22" t="str">
        <f t="shared" si="14"/>
        <v>-</v>
      </c>
      <c r="EL6" s="22" t="str">
        <f t="shared" si="14"/>
        <v>-</v>
      </c>
      <c r="EM6" s="22">
        <f t="shared" si="14"/>
        <v>0.39</v>
      </c>
      <c r="EN6" s="21" t="str">
        <f>IF(EN7="","",IF(EN7="-","【-】","【"&amp;SUBSTITUTE(TEXT(EN7,"#,##0.00"),"-","△")&amp;"】"))</f>
        <v>【0.65】</v>
      </c>
    </row>
    <row r="7" spans="1:144" s="23" customFormat="1" x14ac:dyDescent="0.15">
      <c r="A7" s="15"/>
      <c r="B7" s="24">
        <v>2022</v>
      </c>
      <c r="C7" s="24">
        <v>324485</v>
      </c>
      <c r="D7" s="24">
        <v>46</v>
      </c>
      <c r="E7" s="24">
        <v>1</v>
      </c>
      <c r="F7" s="24">
        <v>0</v>
      </c>
      <c r="G7" s="24">
        <v>5</v>
      </c>
      <c r="H7" s="24" t="s">
        <v>93</v>
      </c>
      <c r="I7" s="24" t="s">
        <v>94</v>
      </c>
      <c r="J7" s="24" t="s">
        <v>95</v>
      </c>
      <c r="K7" s="24" t="s">
        <v>96</v>
      </c>
      <c r="L7" s="24" t="s">
        <v>97</v>
      </c>
      <c r="M7" s="24" t="s">
        <v>98</v>
      </c>
      <c r="N7" s="25" t="s">
        <v>99</v>
      </c>
      <c r="O7" s="25">
        <v>49</v>
      </c>
      <c r="P7" s="25">
        <v>81.77</v>
      </c>
      <c r="Q7" s="25">
        <v>4520</v>
      </c>
      <c r="R7" s="25">
        <v>4222</v>
      </c>
      <c r="S7" s="25">
        <v>282.92</v>
      </c>
      <c r="T7" s="25">
        <v>14.92</v>
      </c>
      <c r="U7" s="25">
        <v>3441</v>
      </c>
      <c r="V7" s="25">
        <v>18.399999999999999</v>
      </c>
      <c r="W7" s="25">
        <v>187.01</v>
      </c>
      <c r="X7" s="25" t="s">
        <v>99</v>
      </c>
      <c r="Y7" s="25" t="s">
        <v>99</v>
      </c>
      <c r="Z7" s="25" t="s">
        <v>99</v>
      </c>
      <c r="AA7" s="25" t="s">
        <v>99</v>
      </c>
      <c r="AB7" s="25">
        <v>111.26</v>
      </c>
      <c r="AC7" s="25" t="s">
        <v>99</v>
      </c>
      <c r="AD7" s="25" t="s">
        <v>99</v>
      </c>
      <c r="AE7" s="25" t="s">
        <v>99</v>
      </c>
      <c r="AF7" s="25" t="s">
        <v>99</v>
      </c>
      <c r="AG7" s="25">
        <v>105.52</v>
      </c>
      <c r="AH7" s="25">
        <v>104.96</v>
      </c>
      <c r="AI7" s="25" t="s">
        <v>99</v>
      </c>
      <c r="AJ7" s="25" t="s">
        <v>99</v>
      </c>
      <c r="AK7" s="25" t="s">
        <v>99</v>
      </c>
      <c r="AL7" s="25" t="s">
        <v>99</v>
      </c>
      <c r="AM7" s="25">
        <v>127.03</v>
      </c>
      <c r="AN7" s="25" t="s">
        <v>99</v>
      </c>
      <c r="AO7" s="25" t="s">
        <v>99</v>
      </c>
      <c r="AP7" s="25" t="s">
        <v>99</v>
      </c>
      <c r="AQ7" s="25" t="s">
        <v>99</v>
      </c>
      <c r="AR7" s="25">
        <v>30.01</v>
      </c>
      <c r="AS7" s="25">
        <v>30.67</v>
      </c>
      <c r="AT7" s="25" t="s">
        <v>99</v>
      </c>
      <c r="AU7" s="25" t="s">
        <v>99</v>
      </c>
      <c r="AV7" s="25" t="s">
        <v>99</v>
      </c>
      <c r="AW7" s="25" t="s">
        <v>99</v>
      </c>
      <c r="AX7" s="25">
        <v>25.47</v>
      </c>
      <c r="AY7" s="25" t="s">
        <v>99</v>
      </c>
      <c r="AZ7" s="25" t="s">
        <v>99</v>
      </c>
      <c r="BA7" s="25" t="s">
        <v>99</v>
      </c>
      <c r="BB7" s="25" t="s">
        <v>99</v>
      </c>
      <c r="BC7" s="25">
        <v>249.43</v>
      </c>
      <c r="BD7" s="25">
        <v>195.24</v>
      </c>
      <c r="BE7" s="25" t="s">
        <v>99</v>
      </c>
      <c r="BF7" s="25" t="s">
        <v>99</v>
      </c>
      <c r="BG7" s="25" t="s">
        <v>99</v>
      </c>
      <c r="BH7" s="25" t="s">
        <v>99</v>
      </c>
      <c r="BI7" s="25">
        <v>946.67</v>
      </c>
      <c r="BJ7" s="25" t="s">
        <v>99</v>
      </c>
      <c r="BK7" s="25" t="s">
        <v>99</v>
      </c>
      <c r="BL7" s="25" t="s">
        <v>99</v>
      </c>
      <c r="BM7" s="25" t="s">
        <v>99</v>
      </c>
      <c r="BN7" s="25">
        <v>922.05</v>
      </c>
      <c r="BO7" s="25">
        <v>1090.93</v>
      </c>
      <c r="BP7" s="25" t="s">
        <v>99</v>
      </c>
      <c r="BQ7" s="25" t="s">
        <v>99</v>
      </c>
      <c r="BR7" s="25" t="s">
        <v>99</v>
      </c>
      <c r="BS7" s="25" t="s">
        <v>99</v>
      </c>
      <c r="BT7" s="25">
        <v>86.97</v>
      </c>
      <c r="BU7" s="25" t="s">
        <v>99</v>
      </c>
      <c r="BV7" s="25" t="s">
        <v>99</v>
      </c>
      <c r="BW7" s="25" t="s">
        <v>99</v>
      </c>
      <c r="BX7" s="25" t="s">
        <v>99</v>
      </c>
      <c r="BY7" s="25">
        <v>64.39</v>
      </c>
      <c r="BZ7" s="25">
        <v>58.61</v>
      </c>
      <c r="CA7" s="25" t="s">
        <v>99</v>
      </c>
      <c r="CB7" s="25" t="s">
        <v>99</v>
      </c>
      <c r="CC7" s="25" t="s">
        <v>99</v>
      </c>
      <c r="CD7" s="25" t="s">
        <v>99</v>
      </c>
      <c r="CE7" s="25">
        <v>300.43</v>
      </c>
      <c r="CF7" s="25" t="s">
        <v>99</v>
      </c>
      <c r="CG7" s="25" t="s">
        <v>99</v>
      </c>
      <c r="CH7" s="25" t="s">
        <v>99</v>
      </c>
      <c r="CI7" s="25" t="s">
        <v>99</v>
      </c>
      <c r="CJ7" s="25">
        <v>258.89999999999998</v>
      </c>
      <c r="CK7" s="25">
        <v>274.97000000000003</v>
      </c>
      <c r="CL7" s="25" t="s">
        <v>99</v>
      </c>
      <c r="CM7" s="25" t="s">
        <v>99</v>
      </c>
      <c r="CN7" s="25" t="s">
        <v>99</v>
      </c>
      <c r="CO7" s="25" t="s">
        <v>99</v>
      </c>
      <c r="CP7" s="25">
        <v>57.8</v>
      </c>
      <c r="CQ7" s="25" t="s">
        <v>99</v>
      </c>
      <c r="CR7" s="25" t="s">
        <v>99</v>
      </c>
      <c r="CS7" s="25" t="s">
        <v>99</v>
      </c>
      <c r="CT7" s="25" t="s">
        <v>99</v>
      </c>
      <c r="CU7" s="25">
        <v>50.07</v>
      </c>
      <c r="CV7" s="25">
        <v>52.36</v>
      </c>
      <c r="CW7" s="25" t="s">
        <v>99</v>
      </c>
      <c r="CX7" s="25" t="s">
        <v>99</v>
      </c>
      <c r="CY7" s="25" t="s">
        <v>99</v>
      </c>
      <c r="CZ7" s="25" t="s">
        <v>99</v>
      </c>
      <c r="DA7" s="25">
        <v>65.739999999999995</v>
      </c>
      <c r="DB7" s="25" t="s">
        <v>99</v>
      </c>
      <c r="DC7" s="25" t="s">
        <v>99</v>
      </c>
      <c r="DD7" s="25" t="s">
        <v>99</v>
      </c>
      <c r="DE7" s="25" t="s">
        <v>99</v>
      </c>
      <c r="DF7" s="25">
        <v>75.7</v>
      </c>
      <c r="DG7" s="25">
        <v>73.88</v>
      </c>
      <c r="DH7" s="25" t="s">
        <v>99</v>
      </c>
      <c r="DI7" s="25" t="s">
        <v>99</v>
      </c>
      <c r="DJ7" s="25" t="s">
        <v>99</v>
      </c>
      <c r="DK7" s="25" t="s">
        <v>99</v>
      </c>
      <c r="DL7" s="25">
        <v>61.23</v>
      </c>
      <c r="DM7" s="25" t="s">
        <v>99</v>
      </c>
      <c r="DN7" s="25" t="s">
        <v>99</v>
      </c>
      <c r="DO7" s="25" t="s">
        <v>99</v>
      </c>
      <c r="DP7" s="25" t="s">
        <v>99</v>
      </c>
      <c r="DQ7" s="25">
        <v>42.98</v>
      </c>
      <c r="DR7" s="25">
        <v>39.299999999999997</v>
      </c>
      <c r="DS7" s="25" t="s">
        <v>99</v>
      </c>
      <c r="DT7" s="25" t="s">
        <v>99</v>
      </c>
      <c r="DU7" s="25" t="s">
        <v>99</v>
      </c>
      <c r="DV7" s="25" t="s">
        <v>99</v>
      </c>
      <c r="DW7" s="25">
        <v>11.74</v>
      </c>
      <c r="DX7" s="25" t="s">
        <v>99</v>
      </c>
      <c r="DY7" s="25" t="s">
        <v>99</v>
      </c>
      <c r="DZ7" s="25" t="s">
        <v>99</v>
      </c>
      <c r="EA7" s="25" t="s">
        <v>99</v>
      </c>
      <c r="EB7" s="25">
        <v>23.24</v>
      </c>
      <c r="EC7" s="25">
        <v>18.760000000000002</v>
      </c>
      <c r="ED7" s="25" t="s">
        <v>99</v>
      </c>
      <c r="EE7" s="25" t="s">
        <v>99</v>
      </c>
      <c r="EF7" s="25" t="s">
        <v>99</v>
      </c>
      <c r="EG7" s="25" t="s">
        <v>99</v>
      </c>
      <c r="EH7" s="25">
        <v>0</v>
      </c>
      <c r="EI7" s="25" t="s">
        <v>99</v>
      </c>
      <c r="EJ7" s="25" t="s">
        <v>99</v>
      </c>
      <c r="EK7" s="25" t="s">
        <v>99</v>
      </c>
      <c r="EL7" s="25" t="s">
        <v>99</v>
      </c>
      <c r="EM7" s="25">
        <v>0.39</v>
      </c>
      <c r="EN7" s="25">
        <v>0.65</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倉橋 秀成</cp:lastModifiedBy>
  <cp:lastPrinted>2024-02-07T07:35:01Z</cp:lastPrinted>
  <dcterms:created xsi:type="dcterms:W3CDTF">2023-12-05T00:58:50Z</dcterms:created>
  <dcterms:modified xsi:type="dcterms:W3CDTF">2024-02-07T07:58:12Z</dcterms:modified>
  <cp:category/>
</cp:coreProperties>
</file>