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yu1SftyMUnRFy+p+eZnZwqv01QVmmIx+MCUZAjQR83WrrtzF4AjHmiMAyehQ3RH+9qA14zN3oJeqby49Yggyg==" workbookSaltValue="1U6BI7f8tL8/1X4JVPXlvA==" workbookSpinCount="100000" lockStructure="1"/>
  <bookViews>
    <workbookView xWindow="675" yWindow="345"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<sst xmlns="http://schemas.openxmlformats.org/spreadsheetml/2006/main" count="236" uniqueCount="118">
  <si>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</si>
  <si>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</si>
  <si>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</si>
  <si>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</si>
  <si>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</si>
  <si>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</si>
  <si>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</si>
  <si>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</si>
  <si>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</si>
  <si>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</si>
  <si>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</si>
  <si>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</si>
  <si>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</si>
  <si>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</si>
  <si>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</si>
  <si>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</si>
  <si>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</si>
  <si>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</si>
  <si>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</si>
  <si>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</si>
  <si>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</si>
  <si>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</si>
  <si>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</si>
  <si>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</si>
  <si>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</si>
  <si>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</si>
  <si>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</si>
  <si>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</si>
  <si>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</si>
  <si>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</si>
  <si>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</si>
  <si>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</si>
  <si>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</si>
  <si>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</si>
  <si>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</si>
  <si>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</si>
  <si>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</si>
  <si>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</si>
  <si>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</si>
  <si>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</si>
  <si>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</si>
  <si>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</si>
  <si>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</si>
  <si>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</si>
  <si>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</si>
  <si>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</si>
  <si>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</si>
  <si>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</si>
  <si>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</si>
  <si>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</si>
  <si>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</si>
  <si>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</si>
  <si>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</si>
  <si>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</si>
  <si>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</si>
  <si>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</si>
  <si>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</si>
  <si>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</si>
  <si>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</si>
  <si>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</si>
  <si>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</si>
  <si>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</si>
  <si>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</si>
  <si>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</si>
  <si>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</si>
  <si>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</si>
  <si>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</si>
  <si>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</si>
  <si>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</si>
  <si>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</si>
  <si>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</si>
  <si>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</si>
  <si>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</si>
  <si>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</si>
  <si>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</si>
  <si>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</si>
  <si>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</si>
  <si>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</si>
  <si>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</si>
  <si>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</si>
  <si>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</si>
  <si>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</si>
  <si>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</si>
  <si>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</si>
  <si>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</si>
  <si>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</si>
  <si>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</si>
  <si>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</si>
  <si>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</si>
  <si>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</si>
  <si>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</si>
  <si>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</si>
  <si>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</si>
  <si>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</si>
  <si>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</si>
  <si>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</si>
  <si>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</si>
  <si>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</si>
  <si>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</si>
  <si>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</si>
  <si>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</si>
  <si>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</si>
  <si>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</si>
  <si>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</si>
  <si>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</si>
  <si>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</si>
  <si>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</si>
  <si>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</si>
  <si>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</si>
  <si>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</si>
  <si>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</si>
  <si>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</si>
  <si>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</si>
  <si>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</si>
  <si>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</si>
  <si>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①経営の健全性について
　収益的収支比率は減少が続いているため、料金改定などの更なる経営改善が必要である。
　企業債残高対事業規模比率については、減少が続いていたがR4は一般会計負担額の減少もあり、増加に転じたが、今後大規模な事業を行う予定もないことから、減少傾向は継続すると考える。
　また、経費回収率については、類似団体の平均値を上回っているが、R2から微減傾向にある。こうした傾向は経営の効率化を低下させる要因となるため、料金改定を早期に実施することで、収益を増加していく必要がある。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また、汚水処理原価についても、小規模な事業体では僅かな人口減少でも大きな影響があるため、維持管理費の抑制を図るなど更なる経営の効率化に向けた取り組みや料金の見直しが必要である。
　水洗化率については、年々増加している。
　今後は将来の人口動態を勘案しながら、維持管理費の削減に努めるなど、経営の効率化を図っていくことが重要である。</t>
    <rPh sb="21" eb="23">
      <t>ゲンショウ</t>
    </rPh>
    <rPh sb="24" eb="25">
      <t>ツヅ</t>
    </rPh>
    <rPh sb="32" eb="34">
      <t>リョウキン</t>
    </rPh>
    <rPh sb="34" eb="36">
      <t>カイテイ</t>
    </rPh>
    <rPh sb="39" eb="40">
      <t>サラ</t>
    </rPh>
    <rPh sb="42" eb="46">
      <t>ケイエイカイゼン</t>
    </rPh>
    <rPh sb="47" eb="49">
      <t>ヒツヨウ</t>
    </rPh>
    <rPh sb="73" eb="75">
      <t>ゲンショウ</t>
    </rPh>
    <rPh sb="76" eb="77">
      <t>ツヅ</t>
    </rPh>
    <rPh sb="85" eb="89">
      <t>イッパンカイケイ</t>
    </rPh>
    <rPh sb="89" eb="92">
      <t>フタンガク</t>
    </rPh>
    <rPh sb="93" eb="95">
      <t>ゲンショウ</t>
    </rPh>
    <rPh sb="99" eb="101">
      <t>ゾウカ</t>
    </rPh>
    <rPh sb="102" eb="103">
      <t>テン</t>
    </rPh>
    <rPh sb="107" eb="109">
      <t>コンゴ</t>
    </rPh>
    <rPh sb="109" eb="112">
      <t>ダイキボ</t>
    </rPh>
    <rPh sb="113" eb="115">
      <t>ジギョウ</t>
    </rPh>
    <rPh sb="116" eb="117">
      <t>オコナ</t>
    </rPh>
    <rPh sb="118" eb="120">
      <t>ヨテイ</t>
    </rPh>
    <rPh sb="128" eb="130">
      <t>ゲンショウ</t>
    </rPh>
    <rPh sb="130" eb="132">
      <t>ケイコウ</t>
    </rPh>
    <rPh sb="133" eb="135">
      <t>ケイゾク</t>
    </rPh>
    <rPh sb="138" eb="139">
      <t>カンガ</t>
    </rPh>
    <rPh sb="179" eb="181">
      <t>ビゲン</t>
    </rPh>
    <rPh sb="181" eb="183">
      <t>ケイコウ</t>
    </rPh>
    <rPh sb="214" eb="218">
      <t>リョウキンカイテイ</t>
    </rPh>
    <rPh sb="219" eb="221">
      <t>ソウキ</t>
    </rPh>
    <rPh sb="222" eb="224">
      <t>ジッシ</t>
    </rPh>
    <rPh sb="350" eb="353">
      <t>ショウキボ</t>
    </rPh>
    <rPh sb="354" eb="357">
      <t>ジギョウタイ</t>
    </rPh>
    <rPh sb="359" eb="360">
      <t>ワズ</t>
    </rPh>
    <rPh sb="362" eb="366">
      <t>ジンコウゲンショウ</t>
    </rPh>
    <rPh sb="368" eb="369">
      <t>オオ</t>
    </rPh>
    <rPh sb="371" eb="373">
      <t>エイキョウ</t>
    </rPh>
    <rPh sb="410" eb="412">
      <t>リョウキン</t>
    </rPh>
    <rPh sb="413" eb="415">
      <t>ミナオ</t>
    </rPh>
    <rPh sb="435" eb="437">
      <t>ネンネン</t>
    </rPh>
    <rPh sb="437" eb="439">
      <t>ゾウカ</t>
    </rPh>
    <phoneticPr fontId="4"/>
  </si>
  <si>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しかしながら、今後は処理区域内人口の減少による施設利用率の低下や汚水処理原価の上昇が見込まれるため、適正な施設規模を検討していく必要がある。
　下水道料金については、人口の減少を見据えた適正な料金を検討し、早期な料金改定が必要である。</t>
    <rPh sb="141" eb="143">
      <t>ヒツヨウ</t>
    </rPh>
    <rPh sb="180" eb="182">
      <t>ソウキ</t>
    </rPh>
    <rPh sb="183" eb="187">
      <t>リョウキンカイテイ</t>
    </rPh>
    <phoneticPr fontId="4"/>
  </si>
  <si>
    <t>　本町の特定環境保全公共下水道事業はR10から供用を開始しており、老朽化の域には達していない。
　H30にはストックマネジメント計画を策定。R1以降は、この計画に基づき施設の長寿命化に向け計画的に調査点検を実施し、施設の改修、更新を行っている。</t>
    <rPh sb="4" eb="10">
      <t>トクテイカンキョウホゼン</t>
    </rPh>
    <rPh sb="72" eb="74">
      <t>イコウ</t>
    </rPh>
    <rPh sb="98" eb="100">
      <t>チョウサ</t>
    </rPh>
    <rPh sb="100" eb="102">
      <t>テンケン</t>
    </rPh>
    <rPh sb="103" eb="105">
      <t>ジッシ</t>
    </rPh>
    <rPh sb="116" eb="1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</si>
</sst>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E2-4924-B1C1-A48D81CB941A}"/>
            </c:ext>
          </c:extLst>
        </c:ser>
        <c:dLbls>
          <c:showLegendKey val="0"/>
          <c:showVal val="0"/>
          <c:showCatName val="0"/>
          <c:showSerName val="0"/>
          <c:showPercent val="0"/>
          <c:showBubbleSize val="0"/>
        </c:dLbls>
        <c:gapWidth val="150"/>
        <c:axId val="149603456"/>
        <c:axId val="1824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E4E2-4924-B1C1-A48D81CB941A}"/>
            </c:ext>
          </c:extLst>
        </c:ser>
        <c:dLbls>
          <c:showLegendKey val="0"/>
          <c:showVal val="0"/>
          <c:showCatName val="0"/>
          <c:showSerName val="0"/>
          <c:showPercent val="0"/>
          <c:showBubbleSize val="0"/>
        </c:dLbls>
        <c:marker val="1"/>
        <c:smooth val="0"/>
        <c:axId val="149603456"/>
        <c:axId val="182448896"/>
      </c:lineChart>
      <c:dateAx>
        <c:axId val="149603456"/>
        <c:scaling>
          <c:orientation val="minMax"/>
        </c:scaling>
        <c:delete val="1"/>
        <c:axPos val="b"/>
        <c:numFmt formatCode="&quot;H&quot;yy" sourceLinked="1"/>
        <c:majorTickMark val="none"/>
        <c:minorTickMark val="none"/>
        <c:tickLblPos val="none"/>
        <c:crossAx val="182448896"/>
        <c:crosses val="autoZero"/>
        <c:auto val="1"/>
        <c:lblOffset val="100"/>
        <c:baseTimeUnit val="years"/>
      </c:dateAx>
      <c:valAx>
        <c:axId val="1824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44.5</c:v>
                </c:pt>
                <c:pt idx="1">
                  <c:v>43.2</c:v>
                </c:pt>
                <c:pt idx="2">
                  <c:v>43.4</c:v>
                </c:pt>
                <c:pt idx="3">
                  <c:v>43</c:v>
                </c:pt>
                <c:pt idx="4">
                  <c:v>41.8</c:v>
                </c:pt>
              </c:numCache>
            </c:numRef>
          </c:val>
          <c:extLst xmlns:c16r2="http://schemas.microsoft.com/office/drawing/2015/06/chart">
            <c:ext xmlns:c16="http://schemas.microsoft.com/office/drawing/2014/chart" uri="{C3380CC4-5D6E-409C-BE32-E72D297353CC}">
              <c16:uniqueId val="{00000000-7B1C-444B-88D2-05A5F7E5E13E}"/>
            </c:ext>
          </c:extLst>
        </c:ser>
        <c:dLbls>
          <c:showLegendKey val="0"/>
          <c:showVal val="0"/>
          <c:showCatName val="0"/>
          <c:showSerName val="0"/>
          <c:showPercent val="0"/>
          <c:showBubbleSize val="0"/>
        </c:dLbls>
        <c:gapWidth val="150"/>
        <c:axId val="58575488"/>
        <c:axId val="585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7B1C-444B-88D2-05A5F7E5E13E}"/>
            </c:ext>
          </c:extLst>
        </c:ser>
        <c:dLbls>
          <c:showLegendKey val="0"/>
          <c:showVal val="0"/>
          <c:showCatName val="0"/>
          <c:showSerName val="0"/>
          <c:showPercent val="0"/>
          <c:showBubbleSize val="0"/>
        </c:dLbls>
        <c:marker val="1"/>
        <c:smooth val="0"/>
        <c:axId val="58575488"/>
        <c:axId val="58581760"/>
      </c:lineChart>
      <c:dateAx>
        <c:axId val="58575488"/>
        <c:scaling>
          <c:orientation val="minMax"/>
        </c:scaling>
        <c:delete val="1"/>
        <c:axPos val="b"/>
        <c:numFmt formatCode="&quot;H&quot;yy" sourceLinked="1"/>
        <c:majorTickMark val="none"/>
        <c:minorTickMark val="none"/>
        <c:tickLblPos val="none"/>
        <c:crossAx val="58581760"/>
        <c:crosses val="autoZero"/>
        <c:auto val="1"/>
        <c:lblOffset val="100"/>
        <c:baseTimeUnit val="years"/>
      </c:dateAx>
      <c:valAx>
        <c:axId val="585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88.24</c:v>
                </c:pt>
                <c:pt idx="1">
                  <c:v>89.11</c:v>
                </c:pt>
                <c:pt idx="2">
                  <c:v>90.34</c:v>
                </c:pt>
                <c:pt idx="3">
                  <c:v>90.63</c:v>
                </c:pt>
                <c:pt idx="4">
                  <c:v>90.89</c:v>
                </c:pt>
              </c:numCache>
            </c:numRef>
          </c:val>
          <c:extLst xmlns:c16r2="http://schemas.microsoft.com/office/drawing/2015/06/chart">
            <c:ext xmlns:c16="http://schemas.microsoft.com/office/drawing/2014/chart" uri="{C3380CC4-5D6E-409C-BE32-E72D297353CC}">
              <c16:uniqueId val="{00000000-F626-45AF-BB8C-62F271C873F9}"/>
            </c:ext>
          </c:extLst>
        </c:ser>
        <c:dLbls>
          <c:showLegendKey val="0"/>
          <c:showVal val="0"/>
          <c:showCatName val="0"/>
          <c:showSerName val="0"/>
          <c:showPercent val="0"/>
          <c:showBubbleSize val="0"/>
        </c:dLbls>
        <c:gapWidth val="150"/>
        <c:axId val="59837440"/>
        <c:axId val="599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F626-45AF-BB8C-62F271C873F9}"/>
            </c:ext>
          </c:extLst>
        </c:ser>
        <c:dLbls>
          <c:showLegendKey val="0"/>
          <c:showVal val="0"/>
          <c:showCatName val="0"/>
          <c:showSerName val="0"/>
          <c:showPercent val="0"/>
          <c:showBubbleSize val="0"/>
        </c:dLbls>
        <c:marker val="1"/>
        <c:smooth val="0"/>
        <c:axId val="59837440"/>
        <c:axId val="59913344"/>
      </c:lineChart>
      <c:dateAx>
        <c:axId val="59837440"/>
        <c:scaling>
          <c:orientation val="minMax"/>
        </c:scaling>
        <c:delete val="1"/>
        <c:axPos val="b"/>
        <c:numFmt formatCode="&quot;H&quot;yy" sourceLinked="1"/>
        <c:majorTickMark val="none"/>
        <c:minorTickMark val="none"/>
        <c:tickLblPos val="none"/>
        <c:crossAx val="59913344"/>
        <c:crosses val="autoZero"/>
        <c:auto val="1"/>
        <c:lblOffset val="100"/>
        <c:baseTimeUnit val="years"/>
      </c:dateAx>
      <c:valAx>
        <c:axId val="599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79.84</c:v>
                </c:pt>
                <c:pt idx="1">
                  <c:v>77.67</c:v>
                </c:pt>
                <c:pt idx="2">
                  <c:v>77.06</c:v>
                </c:pt>
                <c:pt idx="3">
                  <c:v>76.19</c:v>
                </c:pt>
                <c:pt idx="4">
                  <c:v>73.11</c:v>
                </c:pt>
              </c:numCache>
            </c:numRef>
          </c:val>
          <c:extLst xmlns:c16r2="http://schemas.microsoft.com/office/drawing/2015/06/chart">
            <c:ext xmlns:c16="http://schemas.microsoft.com/office/drawing/2014/chart" uri="{C3380CC4-5D6E-409C-BE32-E72D297353CC}">
              <c16:uniqueId val="{00000000-EFFC-411D-B807-363EB25E74C3}"/>
            </c:ext>
          </c:extLst>
        </c:ser>
        <c:dLbls>
          <c:showLegendKey val="0"/>
          <c:showVal val="0"/>
          <c:showCatName val="0"/>
          <c:showSerName val="0"/>
          <c:showPercent val="0"/>
          <c:showBubbleSize val="0"/>
        </c:dLbls>
        <c:gapWidth val="150"/>
        <c:axId val="264693248"/>
        <c:axId val="2733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FC-411D-B807-363EB25E74C3}"/>
            </c:ext>
          </c:extLst>
        </c:ser>
        <c:dLbls>
          <c:showLegendKey val="0"/>
          <c:showVal val="0"/>
          <c:showCatName val="0"/>
          <c:showSerName val="0"/>
          <c:showPercent val="0"/>
          <c:showBubbleSize val="0"/>
        </c:dLbls>
        <c:marker val="1"/>
        <c:smooth val="0"/>
        <c:axId val="264693248"/>
        <c:axId val="273387904"/>
      </c:lineChart>
      <c:dateAx>
        <c:axId val="264693248"/>
        <c:scaling>
          <c:orientation val="minMax"/>
        </c:scaling>
        <c:delete val="1"/>
        <c:axPos val="b"/>
        <c:numFmt formatCode="&quot;H&quot;yy" sourceLinked="1"/>
        <c:majorTickMark val="none"/>
        <c:minorTickMark val="none"/>
        <c:tickLblPos val="none"/>
        <c:crossAx val="273387904"/>
        <c:crosses val="autoZero"/>
        <c:auto val="1"/>
        <c:lblOffset val="100"/>
        <c:baseTimeUnit val="years"/>
      </c:dateAx>
      <c:valAx>
        <c:axId val="2733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4F-4288-A7C9-026DF5AF1AB4}"/>
            </c:ext>
          </c:extLst>
        </c:ser>
        <c:dLbls>
          <c:showLegendKey val="0"/>
          <c:showVal val="0"/>
          <c:showCatName val="0"/>
          <c:showSerName val="0"/>
          <c:showPercent val="0"/>
          <c:showBubbleSize val="0"/>
        </c:dLbls>
        <c:gapWidth val="150"/>
        <c:axId val="58429440"/>
        <c:axId val="584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4F-4288-A7C9-026DF5AF1AB4}"/>
            </c:ext>
          </c:extLst>
        </c:ser>
        <c:dLbls>
          <c:showLegendKey val="0"/>
          <c:showVal val="0"/>
          <c:showCatName val="0"/>
          <c:showSerName val="0"/>
          <c:showPercent val="0"/>
          <c:showBubbleSize val="0"/>
        </c:dLbls>
        <c:marker val="1"/>
        <c:smooth val="0"/>
        <c:axId val="58429440"/>
        <c:axId val="58431360"/>
      </c:lineChart>
      <c:dateAx>
        <c:axId val="58429440"/>
        <c:scaling>
          <c:orientation val="minMax"/>
        </c:scaling>
        <c:delete val="1"/>
        <c:axPos val="b"/>
        <c:numFmt formatCode="&quot;H&quot;yy" sourceLinked="1"/>
        <c:majorTickMark val="none"/>
        <c:minorTickMark val="none"/>
        <c:tickLblPos val="none"/>
        <c:crossAx val="58431360"/>
        <c:crosses val="autoZero"/>
        <c:auto val="1"/>
        <c:lblOffset val="100"/>
        <c:baseTimeUnit val="years"/>
      </c:dateAx>
      <c:valAx>
        <c:axId val="584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C6-4EB8-BB77-D21A19341B64}"/>
            </c:ext>
          </c:extLst>
        </c:ser>
        <c:dLbls>
          <c:showLegendKey val="0"/>
          <c:showVal val="0"/>
          <c:showCatName val="0"/>
          <c:showSerName val="0"/>
          <c:showPercent val="0"/>
          <c:showBubbleSize val="0"/>
        </c:dLbls>
        <c:gapWidth val="150"/>
        <c:axId val="58450304"/>
        <c:axId val="584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C6-4EB8-BB77-D21A19341B64}"/>
            </c:ext>
          </c:extLst>
        </c:ser>
        <c:dLbls>
          <c:showLegendKey val="0"/>
          <c:showVal val="0"/>
          <c:showCatName val="0"/>
          <c:showSerName val="0"/>
          <c:showPercent val="0"/>
          <c:showBubbleSize val="0"/>
        </c:dLbls>
        <c:marker val="1"/>
        <c:smooth val="0"/>
        <c:axId val="58450304"/>
        <c:axId val="58452224"/>
      </c:lineChart>
      <c:dateAx>
        <c:axId val="58450304"/>
        <c:scaling>
          <c:orientation val="minMax"/>
        </c:scaling>
        <c:delete val="1"/>
        <c:axPos val="b"/>
        <c:numFmt formatCode="&quot;H&quot;yy" sourceLinked="1"/>
        <c:majorTickMark val="none"/>
        <c:minorTickMark val="none"/>
        <c:tickLblPos val="none"/>
        <c:crossAx val="58452224"/>
        <c:crosses val="autoZero"/>
        <c:auto val="1"/>
        <c:lblOffset val="100"/>
        <c:baseTimeUnit val="years"/>
      </c:dateAx>
      <c:valAx>
        <c:axId val="584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2D-451A-8F4E-1AB2ADCEB7E5}"/>
            </c:ext>
          </c:extLst>
        </c:ser>
        <c:dLbls>
          <c:showLegendKey val="0"/>
          <c:showVal val="0"/>
          <c:showCatName val="0"/>
          <c:showSerName val="0"/>
          <c:showPercent val="0"/>
          <c:showBubbleSize val="0"/>
        </c:dLbls>
        <c:gapWidth val="150"/>
        <c:axId val="58467072"/>
        <c:axId val="584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2D-451A-8F4E-1AB2ADCEB7E5}"/>
            </c:ext>
          </c:extLst>
        </c:ser>
        <c:dLbls>
          <c:showLegendKey val="0"/>
          <c:showVal val="0"/>
          <c:showCatName val="0"/>
          <c:showSerName val="0"/>
          <c:showPercent val="0"/>
          <c:showBubbleSize val="0"/>
        </c:dLbls>
        <c:marker val="1"/>
        <c:smooth val="0"/>
        <c:axId val="58467072"/>
        <c:axId val="58468992"/>
      </c:lineChart>
      <c:dateAx>
        <c:axId val="58467072"/>
        <c:scaling>
          <c:orientation val="minMax"/>
        </c:scaling>
        <c:delete val="1"/>
        <c:axPos val="b"/>
        <c:numFmt formatCode="&quot;H&quot;yy" sourceLinked="1"/>
        <c:majorTickMark val="none"/>
        <c:minorTickMark val="none"/>
        <c:tickLblPos val="none"/>
        <c:crossAx val="58468992"/>
        <c:crosses val="autoZero"/>
        <c:auto val="1"/>
        <c:lblOffset val="100"/>
        <c:baseTimeUnit val="years"/>
      </c:dateAx>
      <c:valAx>
        <c:axId val="584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CC-4B9E-AB08-DF8E747CF4DA}"/>
            </c:ext>
          </c:extLst>
        </c:ser>
        <c:dLbls>
          <c:showLegendKey val="0"/>
          <c:showVal val="0"/>
          <c:showCatName val="0"/>
          <c:showSerName val="0"/>
          <c:showPercent val="0"/>
          <c:showBubbleSize val="0"/>
        </c:dLbls>
        <c:gapWidth val="150"/>
        <c:axId val="58484224"/>
        <c:axId val="58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CC-4B9E-AB08-DF8E747CF4DA}"/>
            </c:ext>
          </c:extLst>
        </c:ser>
        <c:dLbls>
          <c:showLegendKey val="0"/>
          <c:showVal val="0"/>
          <c:showCatName val="0"/>
          <c:showSerName val="0"/>
          <c:showPercent val="0"/>
          <c:showBubbleSize val="0"/>
        </c:dLbls>
        <c:marker val="1"/>
        <c:smooth val="0"/>
        <c:axId val="58484224"/>
        <c:axId val="58486144"/>
      </c:lineChart>
      <c:dateAx>
        <c:axId val="58484224"/>
        <c:scaling>
          <c:orientation val="minMax"/>
        </c:scaling>
        <c:delete val="1"/>
        <c:axPos val="b"/>
        <c:numFmt formatCode="&quot;H&quot;yy" sourceLinked="1"/>
        <c:majorTickMark val="none"/>
        <c:minorTickMark val="none"/>
        <c:tickLblPos val="none"/>
        <c:crossAx val="58486144"/>
        <c:crosses val="autoZero"/>
        <c:auto val="1"/>
        <c:lblOffset val="100"/>
        <c:baseTimeUnit val="years"/>
      </c:dateAx>
      <c:valAx>
        <c:axId val="58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1140.8</c:v>
                </c:pt>
                <c:pt idx="1">
                  <c:v>1049.17</c:v>
                </c:pt>
                <c:pt idx="2">
                  <c:v>941.57</c:v>
                </c:pt>
                <c:pt idx="3">
                  <c:v>919.83</c:v>
                </c:pt>
                <c:pt idx="4">
                  <c:v>1095.72</c:v>
                </c:pt>
              </c:numCache>
            </c:numRef>
          </c:val>
          <c:extLst xmlns:c16r2="http://schemas.microsoft.com/office/drawing/2015/06/chart">
            <c:ext xmlns:c16="http://schemas.microsoft.com/office/drawing/2014/chart" uri="{C3380CC4-5D6E-409C-BE32-E72D297353CC}">
              <c16:uniqueId val="{00000000-B501-4FA1-9245-370B2CDE1B1A}"/>
            </c:ext>
          </c:extLst>
        </c:ser>
        <c:dLbls>
          <c:showLegendKey val="0"/>
          <c:showVal val="0"/>
          <c:showCatName val="0"/>
          <c:showSerName val="0"/>
          <c:showPercent val="0"/>
          <c:showBubbleSize val="0"/>
        </c:dLbls>
        <c:gapWidth val="150"/>
        <c:axId val="58496896"/>
        <c:axId val="584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B501-4FA1-9245-370B2CDE1B1A}"/>
            </c:ext>
          </c:extLst>
        </c:ser>
        <c:dLbls>
          <c:showLegendKey val="0"/>
          <c:showVal val="0"/>
          <c:showCatName val="0"/>
          <c:showSerName val="0"/>
          <c:showPercent val="0"/>
          <c:showBubbleSize val="0"/>
        </c:dLbls>
        <c:marker val="1"/>
        <c:smooth val="0"/>
        <c:axId val="58496896"/>
        <c:axId val="58499072"/>
      </c:lineChart>
      <c:dateAx>
        <c:axId val="58496896"/>
        <c:scaling>
          <c:orientation val="minMax"/>
        </c:scaling>
        <c:delete val="1"/>
        <c:axPos val="b"/>
        <c:numFmt formatCode="&quot;H&quot;yy" sourceLinked="1"/>
        <c:majorTickMark val="none"/>
        <c:minorTickMark val="none"/>
        <c:tickLblPos val="none"/>
        <c:crossAx val="58499072"/>
        <c:crosses val="autoZero"/>
        <c:auto val="1"/>
        <c:lblOffset val="100"/>
        <c:baseTimeUnit val="years"/>
      </c:dateAx>
      <c:valAx>
        <c:axId val="584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96.59</c:v>
                </c:pt>
                <c:pt idx="1">
                  <c:v>98.25</c:v>
                </c:pt>
                <c:pt idx="2">
                  <c:v>96.97</c:v>
                </c:pt>
                <c:pt idx="3">
                  <c:v>95.89</c:v>
                </c:pt>
                <c:pt idx="4">
                  <c:v>91.23</c:v>
                </c:pt>
              </c:numCache>
            </c:numRef>
          </c:val>
          <c:extLst xmlns:c16r2="http://schemas.microsoft.com/office/drawing/2015/06/chart">
            <c:ext xmlns:c16="http://schemas.microsoft.com/office/drawing/2014/chart" uri="{C3380CC4-5D6E-409C-BE32-E72D297353CC}">
              <c16:uniqueId val="{00000000-EB3F-473C-9E40-3926ED0CEBC8}"/>
            </c:ext>
          </c:extLst>
        </c:ser>
        <c:dLbls>
          <c:showLegendKey val="0"/>
          <c:showVal val="0"/>
          <c:showCatName val="0"/>
          <c:showSerName val="0"/>
          <c:showPercent val="0"/>
          <c:showBubbleSize val="0"/>
        </c:dLbls>
        <c:gapWidth val="150"/>
        <c:axId val="58521856"/>
        <c:axId val="585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EB3F-473C-9E40-3926ED0CEBC8}"/>
            </c:ext>
          </c:extLst>
        </c:ser>
        <c:dLbls>
          <c:showLegendKey val="0"/>
          <c:showVal val="0"/>
          <c:showCatName val="0"/>
          <c:showSerName val="0"/>
          <c:showPercent val="0"/>
          <c:showBubbleSize val="0"/>
        </c:dLbls>
        <c:marker val="1"/>
        <c:smooth val="0"/>
        <c:axId val="58521856"/>
        <c:axId val="58532224"/>
      </c:lineChart>
      <c:dateAx>
        <c:axId val="58521856"/>
        <c:scaling>
          <c:orientation val="minMax"/>
        </c:scaling>
        <c:delete val="1"/>
        <c:axPos val="b"/>
        <c:numFmt formatCode="&quot;H&quot;yy" sourceLinked="1"/>
        <c:majorTickMark val="none"/>
        <c:minorTickMark val="none"/>
        <c:tickLblPos val="none"/>
        <c:crossAx val="58532224"/>
        <c:crosses val="autoZero"/>
        <c:auto val="1"/>
        <c:lblOffset val="100"/>
        <c:baseTimeUnit val="years"/>
      </c:dateAx>
      <c:valAx>
        <c:axId val="585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209.95</c:v>
                </c:pt>
                <c:pt idx="1">
                  <c:v>218.38</c:v>
                </c:pt>
                <c:pt idx="2">
                  <c:v>230.92</c:v>
                </c:pt>
                <c:pt idx="3">
                  <c:v>204.31</c:v>
                </c:pt>
                <c:pt idx="4">
                  <c:v>265.42</c:v>
                </c:pt>
              </c:numCache>
            </c:numRef>
          </c:val>
          <c:extLst xmlns:c16r2="http://schemas.microsoft.com/office/drawing/2015/06/chart">
            <c:ext xmlns:c16="http://schemas.microsoft.com/office/drawing/2014/chart" uri="{C3380CC4-5D6E-409C-BE32-E72D297353CC}">
              <c16:uniqueId val="{00000000-1097-465F-8171-F80877F38692}"/>
            </c:ext>
          </c:extLst>
        </c:ser>
        <c:dLbls>
          <c:showLegendKey val="0"/>
          <c:showVal val="0"/>
          <c:showCatName val="0"/>
          <c:showSerName val="0"/>
          <c:showPercent val="0"/>
          <c:showBubbleSize val="0"/>
        </c:dLbls>
        <c:gapWidth val="150"/>
        <c:axId val="58546816"/>
        <c:axId val="585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1097-465F-8171-F80877F38692}"/>
            </c:ext>
          </c:extLst>
        </c:ser>
        <c:dLbls>
          <c:showLegendKey val="0"/>
          <c:showVal val="0"/>
          <c:showCatName val="0"/>
          <c:showSerName val="0"/>
          <c:showPercent val="0"/>
          <c:showBubbleSize val="0"/>
        </c:dLbls>
        <c:marker val="1"/>
        <c:smooth val="0"/>
        <c:axId val="58546816"/>
        <c:axId val="58553088"/>
      </c:lineChart>
      <c:dateAx>
        <c:axId val="58546816"/>
        <c:scaling>
          <c:orientation val="minMax"/>
        </c:scaling>
        <c:delete val="1"/>
        <c:axPos val="b"/>
        <c:numFmt formatCode="&quot;H&quot;yy" sourceLinked="1"/>
        <c:majorTickMark val="none"/>
        <c:minorTickMark val="none"/>
        <c:tickLblPos val="none"/>
        <c:crossAx val="58553088"/>
        <c:crosses val="autoZero"/>
        <c:auto val="1"/>
        <c:lblOffset val="100"/>
        <c:baseTimeUnit val="years"/>
      </c:dateAx>
      <c:valAx>
        <c:axId val="585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奥出雲町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11630</v>
      </c>
      <c r="AM8" s="45"/>
      <c r="AN8" s="45"/>
      <c r="AO8" s="45"/>
      <c r="AP8" s="45"/>
      <c r="AQ8" s="45"/>
      <c r="AR8" s="45"/>
      <c r="AS8" s="45"/>
      <c r="AT8" s="46">
        <f>データ!T6</f>
        <v>368.01</v>
      </c>
      <c r="AU8" s="46"/>
      <c r="AV8" s="46"/>
      <c r="AW8" s="46"/>
      <c r="AX8" s="46"/>
      <c r="AY8" s="46"/>
      <c r="AZ8" s="46"/>
      <c r="BA8" s="46"/>
      <c r="BB8" s="46">
        <f>データ!U6</f>
        <v>31.6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11.81</v>
      </c>
      <c r="Q10" s="46"/>
      <c r="R10" s="46"/>
      <c r="S10" s="46"/>
      <c r="T10" s="46"/>
      <c r="U10" s="46"/>
      <c r="V10" s="46"/>
      <c r="W10" s="46">
        <f>データ!Q6</f>
        <v>100</v>
      </c>
      <c r="X10" s="46"/>
      <c r="Y10" s="46"/>
      <c r="Z10" s="46"/>
      <c r="AA10" s="46"/>
      <c r="AB10" s="46"/>
      <c r="AC10" s="46"/>
      <c r="AD10" s="45">
        <f>データ!R6</f>
        <v>3630</v>
      </c>
      <c r="AE10" s="45"/>
      <c r="AF10" s="45"/>
      <c r="AG10" s="45"/>
      <c r="AH10" s="45"/>
      <c r="AI10" s="45"/>
      <c r="AJ10" s="45"/>
      <c r="AK10" s="2"/>
      <c r="AL10" s="45">
        <f>データ!V6</f>
        <v>1350</v>
      </c>
      <c r="AM10" s="45"/>
      <c r="AN10" s="45"/>
      <c r="AO10" s="45"/>
      <c r="AP10" s="45"/>
      <c r="AQ10" s="45"/>
      <c r="AR10" s="45"/>
      <c r="AS10" s="45"/>
      <c r="AT10" s="46">
        <f>データ!W6</f>
        <v>0.55000000000000004</v>
      </c>
      <c r="AU10" s="46"/>
      <c r="AV10" s="46"/>
      <c r="AW10" s="46"/>
      <c r="AX10" s="46"/>
      <c r="AY10" s="46"/>
      <c r="AZ10" s="46"/>
      <c r="BA10" s="46"/>
      <c r="BB10" s="46">
        <f>データ!X6</f>
        <v>2454.5500000000002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hui6shKq0azssoNP9aVELy/ODyUxmNDM313lcN5xNXNhQqizpjQFoLvrXnPw7RmQ6Uq1bNC36RkGGI/gqTGcUQ==" saltValue="D3Vh5GQQvu+8jg4MmAEl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323438</v>
      </c>
      <c r="D6" s="19">
        <f t="shared" si="3"/>
        <v>47</v>
      </c>
      <c r="E6" s="19">
        <f t="shared" si="3"/>
        <v>17</v>
      </c>
      <c r="F6" s="19">
        <f t="shared" si="3"/>
        <v>4</v>
      </c>
      <c r="G6" s="19">
        <f t="shared" si="3"/>
        <v>0</v>
      </c>
      <c r="H6" s="19" t="str">
        <f t="shared" si="3"/>
        <v>島根県　奥出雲町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11.81</v>
      </c>
      <c r="Q6" s="20">
        <f t="shared" si="3"/>
        <v>100</v>
      </c>
      <c r="R6" s="20">
        <f t="shared" si="3"/>
        <v>3630</v>
      </c>
      <c r="S6" s="20">
        <f t="shared" si="3"/>
        <v>11630</v>
      </c>
      <c r="T6" s="20">
        <f t="shared" si="3"/>
        <v>368.01</v>
      </c>
      <c r="U6" s="20">
        <f t="shared" si="3"/>
        <v>31.6</v>
      </c>
      <c r="V6" s="20">
        <f t="shared" si="3"/>
        <v>1350</v>
      </c>
      <c r="W6" s="20">
        <f t="shared" si="3"/>
        <v>0.55000000000000004</v>
      </c>
      <c r="X6" s="20">
        <f t="shared" si="3"/>
        <v>2454.5500000000002</v>
      </c>
      <c r="Y6" s="21">
        <f>IF(Y7="",NA(),Y7)</f>
        <v>79.84</v>
      </c>
      <c r="Z6" s="21">
        <f t="shared" ref="Z6:AH6" si="4">IF(Z7="",NA(),Z7)</f>
        <v>77.67</v>
      </c>
      <c r="AA6" s="21">
        <f t="shared" si="4"/>
        <v>77.06</v>
      </c>
      <c r="AB6" s="21">
        <f t="shared" si="4"/>
        <v>76.19</v>
      </c>
      <c r="AC6" s="21">
        <f t="shared" si="4"/>
        <v>73.11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1140.8</v>
      </c>
      <c r="BG6" s="21">
        <f t="shared" ref="BG6:BO6" si="7">IF(BG7="",NA(),BG7)</f>
        <v>1049.17</v>
      </c>
      <c r="BH6" s="21">
        <f t="shared" si="7"/>
        <v>941.57</v>
      </c>
      <c r="BI6" s="21">
        <f t="shared" si="7"/>
        <v>919.83</v>
      </c>
      <c r="BJ6" s="21">
        <f t="shared" si="7"/>
        <v>1095.72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96.59</v>
      </c>
      <c r="BR6" s="21">
        <f t="shared" ref="BR6:BZ6" si="8">IF(BR7="",NA(),BR7)</f>
        <v>98.25</v>
      </c>
      <c r="BS6" s="21">
        <f t="shared" si="8"/>
        <v>96.97</v>
      </c>
      <c r="BT6" s="21">
        <f t="shared" si="8"/>
        <v>95.89</v>
      </c>
      <c r="BU6" s="21">
        <f t="shared" si="8"/>
        <v>91.23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209.95</v>
      </c>
      <c r="CC6" s="21">
        <f t="shared" ref="CC6:CK6" si="9">IF(CC7="",NA(),CC7)</f>
        <v>218.38</v>
      </c>
      <c r="CD6" s="21">
        <f t="shared" si="9"/>
        <v>230.92</v>
      </c>
      <c r="CE6" s="21">
        <f t="shared" si="9"/>
        <v>204.31</v>
      </c>
      <c r="CF6" s="21">
        <f t="shared" si="9"/>
        <v>265.42</v>
      </c>
      <c r="CG6" s="21">
        <f t="shared" si="9"/>
        <v>230.02</v>
      </c>
      <c r="CH6" s="21">
        <f t="shared" si="9"/>
        <v>228.47</v>
      </c>
      <c r="CI6" s="21">
        <f t="shared" si="9"/>
        <v>224.88</v>
      </c>
      <c r="CJ6" s="21">
        <f t="shared" si="9"/>
        <v>228.64</v>
      </c>
      <c r="CK6" s="21">
        <f t="shared" si="9"/>
        <v>239.46</v>
      </c>
      <c r="CL6" s="20" t="str">
        <f>IF(CL7="","",IF(CL7="-","【-】","【"&amp;SUBSTITUTE(TEXT(CL7,"#,##0.00"),"-","△")&amp;"】"))</f>
        <v>【220.62】</v>
      </c>
      <c r="CM6" s="21">
        <f>IF(CM7="",NA(),CM7)</f>
        <v>44.5</v>
      </c>
      <c r="CN6" s="21">
        <f t="shared" ref="CN6:CV6" si="10">IF(CN7="",NA(),CN7)</f>
        <v>43.2</v>
      </c>
      <c r="CO6" s="21">
        <f t="shared" si="10"/>
        <v>43.4</v>
      </c>
      <c r="CP6" s="21">
        <f t="shared" si="10"/>
        <v>43</v>
      </c>
      <c r="CQ6" s="21">
        <f t="shared" si="10"/>
        <v>41.8</v>
      </c>
      <c r="CR6" s="21">
        <f t="shared" si="10"/>
        <v>42.56</v>
      </c>
      <c r="CS6" s="21">
        <f t="shared" si="10"/>
        <v>42.47</v>
      </c>
      <c r="CT6" s="21">
        <f t="shared" si="10"/>
        <v>42.4</v>
      </c>
      <c r="CU6" s="21">
        <f t="shared" si="10"/>
        <v>42.28</v>
      </c>
      <c r="CV6" s="21">
        <f t="shared" si="10"/>
        <v>41.06</v>
      </c>
      <c r="CW6" s="20" t="str">
        <f>IF(CW7="","",IF(CW7="-","【-】","【"&amp;SUBSTITUTE(TEXT(CW7,"#,##0.00"),"-","△")&amp;"】"))</f>
        <v>【42.22】</v>
      </c>
      <c r="CX6" s="21">
        <f>IF(CX7="",NA(),CX7)</f>
        <v>88.24</v>
      </c>
      <c r="CY6" s="21">
        <f t="shared" ref="CY6:DG6" si="11">IF(CY7="",NA(),CY7)</f>
        <v>89.11</v>
      </c>
      <c r="CZ6" s="21">
        <f t="shared" si="11"/>
        <v>90.34</v>
      </c>
      <c r="DA6" s="21">
        <f t="shared" si="11"/>
        <v>90.63</v>
      </c>
      <c r="DB6" s="21">
        <f t="shared" si="11"/>
        <v>90.89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323438</v>
      </c>
      <c r="D7" s="23">
        <v>47</v>
      </c>
      <c r="E7" s="23">
        <v>17</v>
      </c>
      <c r="F7" s="23">
        <v>4</v>
      </c>
      <c r="G7" s="23">
        <v>0</v>
      </c>
      <c r="H7" s="23" t="s">
        <v>96</v>
      </c>
      <c r="I7" s="23" t="s">
        <v>97</v>
      </c>
      <c r="J7" s="23" t="s">
        <v>98</v>
      </c>
      <c r="K7" s="23" t="s">
        <v>99</v>
      </c>
      <c r="L7" s="23" t="s">
        <v>100</v>
      </c>
      <c r="M7" s="23" t="s">
        <v>101</v>
      </c>
      <c r="N7" s="24" t="s">
        <v>102</v>
      </c>
      <c r="O7" s="24" t="s">
        <v>103</v>
      </c>
      <c r="P7" s="24">
        <v>11.81</v>
      </c>
      <c r="Q7" s="24">
        <v>100</v>
      </c>
      <c r="R7" s="24">
        <v>3630</v>
      </c>
      <c r="S7" s="24">
        <v>11630</v>
      </c>
      <c r="T7" s="24">
        <v>368.01</v>
      </c>
      <c r="U7" s="24">
        <v>31.6</v>
      </c>
      <c r="V7" s="24">
        <v>1350</v>
      </c>
      <c r="W7" s="24">
        <v>0.55000000000000004</v>
      </c>
      <c r="X7" s="24">
        <v>2454.5500000000002</v>
      </c>
      <c r="Y7" s="24">
        <v>79.84</v>
      </c>
      <c r="Z7" s="24">
        <v>77.67</v>
      </c>
      <c r="AA7" s="24">
        <v>77.06</v>
      </c>
      <c r="AB7" s="24">
        <v>76.19</v>
      </c>
      <c r="AC7" s="24">
        <v>73.11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1140.8</v>
      </c>
      <c r="BG7" s="24">
        <v>1049.17</v>
      </c>
      <c r="BH7" s="24">
        <v>941.57</v>
      </c>
      <c r="BI7" s="24">
        <v>919.83</v>
      </c>
      <c r="BJ7" s="24">
        <v>1095.72</v>
      </c>
      <c r="BK7" s="24">
        <v>1194.1500000000001</v>
      </c>
      <c r="BL7" s="24">
        <v>1206.79</v>
      </c>
      <c r="BM7" s="24">
        <v>1258.43</v>
      </c>
      <c r="BN7" s="24">
        <v>1163.75</v>
      </c>
      <c r="BO7" s="24">
        <v>1195.47</v>
      </c>
      <c r="BP7" s="24">
        <v>1182.1099999999999</v>
      </c>
      <c r="BQ7" s="24">
        <v>96.59</v>
      </c>
      <c r="BR7" s="24">
        <v>98.25</v>
      </c>
      <c r="BS7" s="24">
        <v>96.97</v>
      </c>
      <c r="BT7" s="24">
        <v>95.89</v>
      </c>
      <c r="BU7" s="24">
        <v>91.23</v>
      </c>
      <c r="BV7" s="24">
        <v>72.260000000000005</v>
      </c>
      <c r="BW7" s="24">
        <v>71.84</v>
      </c>
      <c r="BX7" s="24">
        <v>73.36</v>
      </c>
      <c r="BY7" s="24">
        <v>72.599999999999994</v>
      </c>
      <c r="BZ7" s="24">
        <v>69.430000000000007</v>
      </c>
      <c r="CA7" s="24">
        <v>73.78</v>
      </c>
      <c r="CB7" s="24">
        <v>209.95</v>
      </c>
      <c r="CC7" s="24">
        <v>218.38</v>
      </c>
      <c r="CD7" s="24">
        <v>230.92</v>
      </c>
      <c r="CE7" s="24">
        <v>204.31</v>
      </c>
      <c r="CF7" s="24">
        <v>265.42</v>
      </c>
      <c r="CG7" s="24">
        <v>230.02</v>
      </c>
      <c r="CH7" s="24">
        <v>228.47</v>
      </c>
      <c r="CI7" s="24">
        <v>224.88</v>
      </c>
      <c r="CJ7" s="24">
        <v>228.64</v>
      </c>
      <c r="CK7" s="24">
        <v>239.46</v>
      </c>
      <c r="CL7" s="24">
        <v>220.62</v>
      </c>
      <c r="CM7" s="24">
        <v>44.5</v>
      </c>
      <c r="CN7" s="24">
        <v>43.2</v>
      </c>
      <c r="CO7" s="24">
        <v>43.4</v>
      </c>
      <c r="CP7" s="24">
        <v>43</v>
      </c>
      <c r="CQ7" s="24">
        <v>41.8</v>
      </c>
      <c r="CR7" s="24">
        <v>42.56</v>
      </c>
      <c r="CS7" s="24">
        <v>42.47</v>
      </c>
      <c r="CT7" s="24">
        <v>42.4</v>
      </c>
      <c r="CU7" s="24">
        <v>42.28</v>
      </c>
      <c r="CV7" s="24">
        <v>41.06</v>
      </c>
      <c r="CW7" s="24">
        <v>42.22</v>
      </c>
      <c r="CX7" s="24">
        <v>88.24</v>
      </c>
      <c r="CY7" s="24">
        <v>89.11</v>
      </c>
      <c r="CZ7" s="24">
        <v>90.34</v>
      </c>
      <c r="DA7" s="24">
        <v>90.63</v>
      </c>
      <c r="DB7" s="24">
        <v>90.89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梅木 美穂</cp:lastModifiedBy>
  <cp:lastPrinted>2024-02-01T04:29:03Z</cp:lastPrinted>
  <dcterms:created xsi:type="dcterms:W3CDTF">2023-12-12T02:50:49Z</dcterms:created>
  <dcterms:modified xsi:type="dcterms:W3CDTF">2024-02-01T04:29:26Z</dcterms:modified>
  <cp:category/>
</cp:coreProperties>
</file>