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2_グループ共有\000_部共有\上下水道局共有\③　下水道関係\02-0　決算\05 経営比較分析表（総務省）\R4\"/>
    </mc:Choice>
  </mc:AlternateContent>
  <xr:revisionPtr revIDLastSave="0" documentId="13_ncr:1_{9B8B3964-F9FA-4B01-B3E9-5549C2AA3351}" xr6:coauthVersionLast="45" xr6:coauthVersionMax="45" xr10:uidLastSave="{00000000-0000-0000-0000-000000000000}"/>
  <workbookProtection workbookAlgorithmName="SHA-512" workbookHashValue="ZkqE3MEb+x8Hqn7NL0oAMOOfBSDq0pqo6CCtEIVeKJdwu3JINzvKEJO0E53UpAcFYMFBU9fYVI7XNph63P9jPg==" workbookSaltValue="rS4BCRRYwJXnEByDjczLvg=="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AD10" i="4"/>
  <c r="W10" i="4"/>
  <c r="B10" i="4"/>
  <c r="BB8" i="4"/>
  <c r="AD8" i="4"/>
  <c r="W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<sst xmlns="http://schemas.openxmlformats.org/spreadsheetml/2006/main" count="247" uniqueCount="120">
  <si>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</si>
  <si>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</si>
  <si>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</si>
  <si>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</si>
  <si>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</si>
  <si>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</si>
  <si>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</si>
  <si>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</si>
  <si>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</si>
  <si>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</si>
  <si>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</si>
  <si>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</si>
  <si>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</si>
  <si>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</si>
  <si>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</si>
  <si>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</si>
  <si>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</si>
  <si>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</si>
  <si>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</si>
  <si>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</si>
  <si>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</si>
  <si>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</si>
  <si>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</si>
  <si>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</si>
  <si>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</si>
  <si>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</si>
  <si>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</si>
  <si>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</si>
  <si>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</si>
  <si>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</si>
  <si>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</si>
  <si>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</si>
  <si>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</si>
  <si>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</si>
  <si>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</si>
  <si>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</si>
  <si>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</si>
  <si>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</si>
  <si>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</si>
  <si>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</si>
  <si>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</si>
  <si>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</si>
  <si>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</si>
  <si>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</si>
  <si>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</si>
  <si>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</si>
  <si>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</si>
  <si>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</si>
  <si>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</si>
  <si>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</si>
  <si>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</si>
  <si>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</si>
  <si>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</si>
  <si>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</si>
  <si>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</si>
  <si>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</si>
  <si>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</si>
  <si>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</si>
  <si>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</si>
  <si>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</si>
  <si>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</si>
  <si>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</si>
  <si>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</si>
  <si>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</si>
  <si>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</si>
  <si>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</si>
  <si>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</si>
  <si>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</si>
  <si>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</si>
  <si>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</si>
  <si>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</si>
  <si>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</si>
  <si>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</si>
  <si>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</si>
  <si>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</si>
  <si>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</si>
  <si>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</si>
  <si>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</si>
  <si>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</si>
  <si>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</si>
  <si>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</si>
  <si>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</si>
  <si>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</si>
  <si>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</si>
  <si>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</si>
  <si>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</si>
  <si>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</si>
  <si>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</si>
  <si>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</si>
  <si>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</si>
  <si>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</si>
  <si>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</si>
  <si>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</si>
  <si>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</si>
  <si>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</si>
  <si>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</si>
  <si>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</si>
  <si>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</si>
  <si>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</si>
  <si>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</si>
  <si>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</si>
  <si>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</si>
  <si>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</si>
  <si>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</si>
  <si>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</si>
  <si>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</si>
  <si>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</si>
  <si>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</si>
  <si>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</si>
  <si>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</si>
  <si>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</si>
  <si>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</si>
  <si>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</si>
  <si>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</si>
  <si>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</si>
  <si>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</si>
  <si>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</si>
  <si>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本事業は、平成15年度から実施した事業であり、法定耐用年数を経過する施設はなく、主にブロアポンプ等の機器類について、老朽化の状況に応じた修繕を行っている。
　今後も適正な維持管理に努めるとともに、老朽化の進行や更新期の到来に備え、長寿命化、更新の方法について、検討を行う必要がある。</t>
    <rPh sb="1" eb="2">
      <t>ホン</t>
    </rPh>
    <rPh sb="2" eb="4">
      <t>ジギョウ</t>
    </rPh>
    <rPh sb="6" eb="8">
      <t>ヘイセイ</t>
    </rPh>
    <rPh sb="10" eb="12">
      <t>ネンド</t>
    </rPh>
    <rPh sb="14" eb="16">
      <t>ジッシ</t>
    </rPh>
    <rPh sb="18" eb="20">
      <t>ジギョウ</t>
    </rPh>
    <rPh sb="24" eb="26">
      <t>ホウテイ</t>
    </rPh>
    <rPh sb="26" eb="28">
      <t>タイヨウ</t>
    </rPh>
    <rPh sb="28" eb="30">
      <t>ネンスウ</t>
    </rPh>
    <rPh sb="31" eb="33">
      <t>ケイカ</t>
    </rPh>
    <rPh sb="35" eb="37">
      <t>シセツ</t>
    </rPh>
    <rPh sb="41" eb="42">
      <t>オモ</t>
    </rPh>
    <rPh sb="49" eb="50">
      <t>ナド</t>
    </rPh>
    <rPh sb="51" eb="53">
      <t>キキ</t>
    </rPh>
    <rPh sb="53" eb="54">
      <t>ルイ</t>
    </rPh>
    <rPh sb="59" eb="62">
      <t>ロウキュウカ</t>
    </rPh>
    <rPh sb="63" eb="65">
      <t>ジョウキョウ</t>
    </rPh>
    <rPh sb="66" eb="67">
      <t>オウ</t>
    </rPh>
    <rPh sb="69" eb="71">
      <t>シュウゼン</t>
    </rPh>
    <rPh sb="72" eb="73">
      <t>オコナ</t>
    </rPh>
    <rPh sb="80" eb="82">
      <t>コンゴ</t>
    </rPh>
    <rPh sb="83" eb="85">
      <t>テキセイ</t>
    </rPh>
    <rPh sb="86" eb="88">
      <t>イジ</t>
    </rPh>
    <rPh sb="88" eb="90">
      <t>カンリ</t>
    </rPh>
    <rPh sb="91" eb="92">
      <t>ツト</t>
    </rPh>
    <rPh sb="99" eb="102">
      <t>ロウキュウカ</t>
    </rPh>
    <rPh sb="103" eb="105">
      <t>シンコウ</t>
    </rPh>
    <rPh sb="106" eb="108">
      <t>コウシン</t>
    </rPh>
    <rPh sb="108" eb="109">
      <t>キ</t>
    </rPh>
    <rPh sb="110" eb="112">
      <t>トウライ</t>
    </rPh>
    <rPh sb="113" eb="114">
      <t>ソナ</t>
    </rPh>
    <rPh sb="116" eb="120">
      <t>チョウジュミョウカ</t>
    </rPh>
    <rPh sb="121" eb="123">
      <t>コウシン</t>
    </rPh>
    <rPh sb="124" eb="126">
      <t>ホウホウ</t>
    </rPh>
    <rPh sb="131" eb="133">
      <t>ケントウ</t>
    </rPh>
    <rPh sb="134" eb="135">
      <t>オコナ</t>
    </rPh>
    <rPh sb="136" eb="138">
      <t>ヒツヨウ</t>
    </rPh>
    <phoneticPr fontId="4"/>
  </si>
  <si>
    <t>　本事業は、平成29年度をもって新規の浄化槽設置を終了した。今後は、施設の適正な管理運営を実施していく必要がある。
　令和４年度は、下水道使用料は減少し、汚水処理費は増加したため、経費回収率が前年度より低くなった。他方で、汚水処理原価は前年度より高くなった。
　今後とも、施設の適正な維持管理に努める一方で、引き続き経費の削減に努め、経営の改善を図っていく。</t>
    <rPh sb="1" eb="2">
      <t>ホン</t>
    </rPh>
    <rPh sb="2" eb="4">
      <t>ジギョウ</t>
    </rPh>
    <rPh sb="6" eb="8">
      <t>ヘイセイ</t>
    </rPh>
    <rPh sb="10" eb="12">
      <t>ネンド</t>
    </rPh>
    <rPh sb="16" eb="18">
      <t>シンキ</t>
    </rPh>
    <rPh sb="19" eb="22">
      <t>ジョウカソウ</t>
    </rPh>
    <rPh sb="22" eb="24">
      <t>セッチ</t>
    </rPh>
    <rPh sb="25" eb="27">
      <t>シュウリョウ</t>
    </rPh>
    <rPh sb="30" eb="32">
      <t>コンゴ</t>
    </rPh>
    <rPh sb="34" eb="36">
      <t>シセツ</t>
    </rPh>
    <rPh sb="37" eb="39">
      <t>テキセイ</t>
    </rPh>
    <rPh sb="40" eb="42">
      <t>カンリ</t>
    </rPh>
    <rPh sb="42" eb="44">
      <t>ウンエイ</t>
    </rPh>
    <rPh sb="45" eb="47">
      <t>ジッシ</t>
    </rPh>
    <rPh sb="51" eb="53">
      <t>ヒツヨウ</t>
    </rPh>
    <rPh sb="59" eb="61">
      <t>タホウ</t>
    </rPh>
    <rPh sb="63" eb="65">
      <t>オスイ</t>
    </rPh>
    <rPh sb="90" eb="92">
      <t>イッポウ</t>
    </rPh>
    <rPh sb="94" eb="95">
      <t>ヒ</t>
    </rPh>
    <rPh sb="96" eb="97">
      <t>ツヅ</t>
    </rPh>
    <rPh sb="98" eb="100">
      <t>ケイヒ</t>
    </rPh>
    <rPh sb="101" eb="102">
      <t>ヒク</t>
    </rPh>
    <rPh sb="123" eb="124">
      <t>タカ</t>
    </rPh>
    <phoneticPr fontId="4"/>
  </si>
  <si>
    <t xml:space="preserve"> 本事業は、個別排水処理事業とあわせ、浄化槽設置事業会計として実施している。
　経営状況は、公共下水道との負担の公平性の観点から、使用料体系が同一となっており、使用料収入等の自主財源で維持管理経費を賄うことができず、市債償還額の不足分とあわせ、一般会計繰入金に頼らざるを得ない状況である。
　①収益的収支比率　総収益の対前年度増加率と総費用に地方債償還金を加えた費用の対前年度増加率が同率であったため、前年度と同値となった。
　④企業債残高対事業規模比率　地方債現在高を一般会計繰入金で全額負担していることから、比率は0％となった。
　⑤経費回収率　下水道使用料は減少し、汚水処理費は増加したため、前年度より低くなったが、類似団体を上回っている。
　⑥汚水処理原価　汚水処理費が増加し、年間有収水量が減少したため、前年度より高くなったが、類似団体を下回っている。
　⑦施設利用率　晴天時一日平均処理量が減少したため、前年度より低くなった。
　⑧水洗化率　前年度とほぼ同率で、高い水準を維持している。また、整備が完了していることから、類似団体を上回っている。</t>
    <rPh sb="1" eb="2">
      <t>ホン</t>
    </rPh>
    <rPh sb="2" eb="4">
      <t>ジギョウ</t>
    </rPh>
    <rPh sb="6" eb="8">
      <t>コベツ</t>
    </rPh>
    <rPh sb="8" eb="10">
      <t>ハイスイ</t>
    </rPh>
    <rPh sb="10" eb="12">
      <t>ショリ</t>
    </rPh>
    <rPh sb="12" eb="14">
      <t>ジギョウ</t>
    </rPh>
    <rPh sb="19" eb="22">
      <t>ジョウカソウ</t>
    </rPh>
    <rPh sb="22" eb="24">
      <t>セッチ</t>
    </rPh>
    <rPh sb="24" eb="26">
      <t>ジギョウ</t>
    </rPh>
    <rPh sb="26" eb="28">
      <t>カイケイ</t>
    </rPh>
    <rPh sb="31" eb="33">
      <t>ジッシ</t>
    </rPh>
    <rPh sb="40" eb="42">
      <t>ケイエイ</t>
    </rPh>
    <rPh sb="42" eb="44">
      <t>ジョウキョウ</t>
    </rPh>
    <rPh sb="46" eb="48">
      <t>コウキョウ</t>
    </rPh>
    <rPh sb="48" eb="51">
      <t>ゲスイドウ</t>
    </rPh>
    <rPh sb="53" eb="55">
      <t>フタン</t>
    </rPh>
    <rPh sb="56" eb="59">
      <t>コウヘイセイ</t>
    </rPh>
    <rPh sb="60" eb="62">
      <t>カンテン</t>
    </rPh>
    <rPh sb="65" eb="68">
      <t>シヨウリョウ</t>
    </rPh>
    <rPh sb="68" eb="70">
      <t>タイケイ</t>
    </rPh>
    <rPh sb="71" eb="73">
      <t>ドウイツ</t>
    </rPh>
    <rPh sb="80" eb="83">
      <t>シヨウリョウ</t>
    </rPh>
    <rPh sb="83" eb="85">
      <t>シュウニュウ</t>
    </rPh>
    <rPh sb="85" eb="86">
      <t>ナド</t>
    </rPh>
    <rPh sb="87" eb="89">
      <t>ジシュ</t>
    </rPh>
    <rPh sb="89" eb="91">
      <t>ザイゲン</t>
    </rPh>
    <rPh sb="92" eb="94">
      <t>イジ</t>
    </rPh>
    <rPh sb="94" eb="96">
      <t>カンリ</t>
    </rPh>
    <rPh sb="96" eb="98">
      <t>ケイヒ</t>
    </rPh>
    <rPh sb="99" eb="100">
      <t>マカナ</t>
    </rPh>
    <rPh sb="108" eb="110">
      <t>シサイ</t>
    </rPh>
    <rPh sb="110" eb="112">
      <t>ショウカン</t>
    </rPh>
    <rPh sb="112" eb="113">
      <t>ガク</t>
    </rPh>
    <rPh sb="114" eb="116">
      <t>フソク</t>
    </rPh>
    <rPh sb="116" eb="117">
      <t>ブン</t>
    </rPh>
    <rPh sb="122" eb="124">
      <t>イッパン</t>
    </rPh>
    <rPh sb="124" eb="126">
      <t>カイケイ</t>
    </rPh>
    <rPh sb="126" eb="128">
      <t>クリイレ</t>
    </rPh>
    <rPh sb="128" eb="129">
      <t>キン</t>
    </rPh>
    <rPh sb="130" eb="131">
      <t>タヨ</t>
    </rPh>
    <rPh sb="135" eb="136">
      <t>エ</t>
    </rPh>
    <rPh sb="138" eb="140">
      <t>ジョウキョウ</t>
    </rPh>
    <rPh sb="147" eb="150">
      <t>シュウエキテキ</t>
    </rPh>
    <rPh sb="150" eb="152">
      <t>シュウシ</t>
    </rPh>
    <rPh sb="152" eb="154">
      <t>ヒリツ</t>
    </rPh>
    <rPh sb="215" eb="217">
      <t>キギョウ</t>
    </rPh>
    <rPh sb="217" eb="218">
      <t>サイ</t>
    </rPh>
    <rPh sb="218" eb="220">
      <t>ザンダカ</t>
    </rPh>
    <rPh sb="220" eb="221">
      <t>タイ</t>
    </rPh>
    <rPh sb="221" eb="223">
      <t>ジギョウ</t>
    </rPh>
    <rPh sb="223" eb="225">
      <t>キボ</t>
    </rPh>
    <rPh sb="225" eb="227">
      <t>ヒリツ</t>
    </rPh>
    <rPh sb="228" eb="231">
      <t>チホウサイ</t>
    </rPh>
    <rPh sb="231" eb="233">
      <t>ゲンザイ</t>
    </rPh>
    <rPh sb="233" eb="234">
      <t>ダカ</t>
    </rPh>
    <rPh sb="235" eb="237">
      <t>イッパン</t>
    </rPh>
    <rPh sb="237" eb="239">
      <t>カイケイ</t>
    </rPh>
    <rPh sb="239" eb="241">
      <t>クリイレ</t>
    </rPh>
    <rPh sb="241" eb="242">
      <t>キン</t>
    </rPh>
    <rPh sb="243" eb="245">
      <t>ゼンガク</t>
    </rPh>
    <rPh sb="245" eb="247">
      <t>フタン</t>
    </rPh>
    <rPh sb="256" eb="258">
      <t>ヒリツ</t>
    </rPh>
    <rPh sb="269" eb="271">
      <t>ケイヒ</t>
    </rPh>
    <rPh sb="271" eb="273">
      <t>カイシュウ</t>
    </rPh>
    <rPh sb="273" eb="274">
      <t>リツ</t>
    </rPh>
    <rPh sb="326" eb="328">
      <t>オスイ</t>
    </rPh>
    <rPh sb="328" eb="330">
      <t>ショリ</t>
    </rPh>
    <rPh sb="330" eb="332">
      <t>ゲンカ</t>
    </rPh>
    <rPh sb="384" eb="386">
      <t>シセツ</t>
    </rPh>
    <rPh sb="386" eb="389">
      <t>リヨウリツ</t>
    </rPh>
    <rPh sb="422" eb="425">
      <t>スイセンカ</t>
    </rPh>
    <rPh sb="425" eb="42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</si>
</sst>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13-4551-9B6D-A8399CC5552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813-4551-9B6D-A8399CC5552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52.33</c:v>
                </c:pt>
                <c:pt idx="1">
                  <c:v>51.75</c:v>
                </c:pt>
                <c:pt idx="2">
                  <c:v>52.56</c:v>
                </c:pt>
                <c:pt idx="3">
                  <c:v>51.42</c:v>
                </c:pt>
                <c:pt idx="4">
                  <c:v>50.39</c:v>
                </c:pt>
              </c:numCache>
            </c:numRef>
          </c:val>
          <c:extLst>
            <c:ext xmlns:c16="http://schemas.microsoft.com/office/drawing/2014/chart" uri="{C3380CC4-5D6E-409C-BE32-E72D297353CC}">
              <c16:uniqueId val="{00000000-826E-440E-AFE7-511FD9DBE3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826E-440E-AFE7-511FD9DBE3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99.72</c:v>
                </c:pt>
                <c:pt idx="1">
                  <c:v>99.71</c:v>
                </c:pt>
                <c:pt idx="2">
                  <c:v>99.71</c:v>
                </c:pt>
                <c:pt idx="3">
                  <c:v>99.7</c:v>
                </c:pt>
                <c:pt idx="4">
                  <c:v>99.69</c:v>
                </c:pt>
              </c:numCache>
            </c:numRef>
          </c:val>
          <c:extLst>
            <c:ext xmlns:c16="http://schemas.microsoft.com/office/drawing/2014/chart" uri="{C3380CC4-5D6E-409C-BE32-E72D297353CC}">
              <c16:uniqueId val="{00000000-F4EC-4316-AC6C-AF6B3B05F0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F4EC-4316-AC6C-AF6B3B05F0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98.94</c:v>
                </c:pt>
                <c:pt idx="1">
                  <c:v>99.53</c:v>
                </c:pt>
                <c:pt idx="2">
                  <c:v>99.21</c:v>
                </c:pt>
                <c:pt idx="3">
                  <c:v>99.17</c:v>
                </c:pt>
                <c:pt idx="4">
                  <c:v>99.17</c:v>
                </c:pt>
              </c:numCache>
            </c:numRef>
          </c:val>
          <c:extLst>
            <c:ext xmlns:c16="http://schemas.microsoft.com/office/drawing/2014/chart" uri="{C3380CC4-5D6E-409C-BE32-E72D297353CC}">
              <c16:uniqueId val="{00000000-E14A-4E7E-A26B-09865D71FF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4A-4E7E-A26B-09865D71FF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64-4B88-8F39-AEFB9D07C80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64-4B88-8F39-AEFB9D07C80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57-4481-BB28-95CD7EED4CC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57-4481-BB28-95CD7EED4CC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4A-4397-A5FD-DEF1CE10D7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4A-4397-A5FD-DEF1CE10D7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91-458F-A1FA-60799E0BD1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91-458F-A1FA-60799E0BD1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9.85</c:v>
                </c:pt>
                <c:pt idx="1">
                  <c:v>0</c:v>
                </c:pt>
                <c:pt idx="2">
                  <c:v>0</c:v>
                </c:pt>
                <c:pt idx="3">
                  <c:v>0</c:v>
                </c:pt>
                <c:pt idx="4">
                  <c:v>0</c:v>
                </c:pt>
              </c:numCache>
            </c:numRef>
          </c:val>
          <c:extLst>
            <c:ext xmlns:c16="http://schemas.microsoft.com/office/drawing/2014/chart" uri="{C3380CC4-5D6E-409C-BE32-E72D297353CC}">
              <c16:uniqueId val="{00000000-732B-4BFD-AAC2-6E5A1A80BA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732B-4BFD-AAC2-6E5A1A80BA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64.58</c:v>
                </c:pt>
                <c:pt idx="1">
                  <c:v>61.53</c:v>
                </c:pt>
                <c:pt idx="2">
                  <c:v>64.989999999999995</c:v>
                </c:pt>
                <c:pt idx="3">
                  <c:v>65.069999999999993</c:v>
                </c:pt>
                <c:pt idx="4">
                  <c:v>62.45</c:v>
                </c:pt>
              </c:numCache>
            </c:numRef>
          </c:val>
          <c:extLst>
            <c:ext xmlns:c16="http://schemas.microsoft.com/office/drawing/2014/chart" uri="{C3380CC4-5D6E-409C-BE32-E72D297353CC}">
              <c16:uniqueId val="{00000000-D492-4441-88D6-1DA1A92EA6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D492-4441-88D6-1DA1A92EA6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272.23</c:v>
                </c:pt>
                <c:pt idx="1">
                  <c:v>284.39999999999998</c:v>
                </c:pt>
                <c:pt idx="2">
                  <c:v>280.56</c:v>
                </c:pt>
                <c:pt idx="3">
                  <c:v>275.39999999999998</c:v>
                </c:pt>
                <c:pt idx="4">
                  <c:v>286.39999999999998</c:v>
                </c:pt>
              </c:numCache>
            </c:numRef>
          </c:val>
          <c:extLst>
            <c:ext xmlns:c16="http://schemas.microsoft.com/office/drawing/2014/chart" uri="{C3380CC4-5D6E-409C-BE32-E72D297353CC}">
              <c16:uniqueId val="{00000000-CC1C-4D82-86AF-E1F6FFA9E5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CC1C-4D82-86AF-E1F6FFA9E5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出雲市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173835</v>
      </c>
      <c r="AM8" s="42"/>
      <c r="AN8" s="42"/>
      <c r="AO8" s="42"/>
      <c r="AP8" s="42"/>
      <c r="AQ8" s="42"/>
      <c r="AR8" s="42"/>
      <c r="AS8" s="42"/>
      <c r="AT8" s="35">
        <f>データ!T6</f>
        <v>624.32000000000005</v>
      </c>
      <c r="AU8" s="35"/>
      <c r="AV8" s="35"/>
      <c r="AW8" s="35"/>
      <c r="AX8" s="35"/>
      <c r="AY8" s="35"/>
      <c r="AZ8" s="35"/>
      <c r="BA8" s="35"/>
      <c r="BB8" s="35">
        <f>データ!U6</f>
        <v>278.44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2.06</v>
      </c>
      <c r="Q10" s="35"/>
      <c r="R10" s="35"/>
      <c r="S10" s="35"/>
      <c r="T10" s="35"/>
      <c r="U10" s="35"/>
      <c r="V10" s="35"/>
      <c r="W10" s="35">
        <f>データ!Q6</f>
        <v>100</v>
      </c>
      <c r="X10" s="35"/>
      <c r="Y10" s="35"/>
      <c r="Z10" s="35"/>
      <c r="AA10" s="35"/>
      <c r="AB10" s="35"/>
      <c r="AC10" s="35"/>
      <c r="AD10" s="42">
        <f>データ!R6</f>
        <v>3352</v>
      </c>
      <c r="AE10" s="42"/>
      <c r="AF10" s="42"/>
      <c r="AG10" s="42"/>
      <c r="AH10" s="42"/>
      <c r="AI10" s="42"/>
      <c r="AJ10" s="42"/>
      <c r="AK10" s="2"/>
      <c r="AL10" s="42">
        <f>データ!V6</f>
        <v>3571</v>
      </c>
      <c r="AM10" s="42"/>
      <c r="AN10" s="42"/>
      <c r="AO10" s="42"/>
      <c r="AP10" s="42"/>
      <c r="AQ10" s="42"/>
      <c r="AR10" s="42"/>
      <c r="AS10" s="42"/>
      <c r="AT10" s="35">
        <f>データ!W6</f>
        <v>0.02</v>
      </c>
      <c r="AU10" s="35"/>
      <c r="AV10" s="35"/>
      <c r="AW10" s="35"/>
      <c r="AX10" s="35"/>
      <c r="AY10" s="35"/>
      <c r="AZ10" s="35"/>
      <c r="BA10" s="35"/>
      <c r="BB10" s="35">
        <f>データ!X6</f>
        <v>178550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1JrRbcLCr3qNG1jgVqlyT2JnU7NeDgWJcLrljgNJSuu+tTmphiTlcBq43UQk7dxyZMZhSzXUAOYlH4Md0qY/mg==" saltValue="xzgC5pc1e1Lf9h7xiBf0x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322032</v>
      </c>
      <c r="D6" s="19">
        <f t="shared" si="3"/>
        <v>47</v>
      </c>
      <c r="E6" s="19">
        <f t="shared" si="3"/>
        <v>18</v>
      </c>
      <c r="F6" s="19">
        <f t="shared" si="3"/>
        <v>0</v>
      </c>
      <c r="G6" s="19">
        <f t="shared" si="3"/>
        <v>0</v>
      </c>
      <c r="H6" s="19" t="str">
        <f t="shared" si="3"/>
        <v>島根県　出雲市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2.06</v>
      </c>
      <c r="Q6" s="20">
        <f t="shared" si="3"/>
        <v>100</v>
      </c>
      <c r="R6" s="20">
        <f t="shared" si="3"/>
        <v>3352</v>
      </c>
      <c r="S6" s="20">
        <f t="shared" si="3"/>
        <v>173835</v>
      </c>
      <c r="T6" s="20">
        <f t="shared" si="3"/>
        <v>624.32000000000005</v>
      </c>
      <c r="U6" s="20">
        <f t="shared" si="3"/>
        <v>278.44</v>
      </c>
      <c r="V6" s="20">
        <f t="shared" si="3"/>
        <v>3571</v>
      </c>
      <c r="W6" s="20">
        <f t="shared" si="3"/>
        <v>0.02</v>
      </c>
      <c r="X6" s="20">
        <f t="shared" si="3"/>
        <v>178550</v>
      </c>
      <c r="Y6" s="21">
        <f>IF(Y7="",NA(),Y7)</f>
        <v>98.94</v>
      </c>
      <c r="Z6" s="21">
        <f t="shared" ref="Z6:AH6" si="4">IF(Z7="",NA(),Z7)</f>
        <v>99.53</v>
      </c>
      <c r="AA6" s="21">
        <f t="shared" si="4"/>
        <v>99.21</v>
      </c>
      <c r="AB6" s="21">
        <f t="shared" si="4"/>
        <v>99.17</v>
      </c>
      <c r="AC6" s="21">
        <f t="shared" si="4"/>
        <v>99.17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9.85</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64.58</v>
      </c>
      <c r="BR6" s="21">
        <f t="shared" ref="BR6:BZ6" si="8">IF(BR7="",NA(),BR7)</f>
        <v>61.53</v>
      </c>
      <c r="BS6" s="21">
        <f t="shared" si="8"/>
        <v>64.989999999999995</v>
      </c>
      <c r="BT6" s="21">
        <f t="shared" si="8"/>
        <v>65.069999999999993</v>
      </c>
      <c r="BU6" s="21">
        <f t="shared" si="8"/>
        <v>62.45</v>
      </c>
      <c r="BV6" s="21">
        <f t="shared" si="8"/>
        <v>63.06</v>
      </c>
      <c r="BW6" s="21">
        <f t="shared" si="8"/>
        <v>62.5</v>
      </c>
      <c r="BX6" s="21">
        <f t="shared" si="8"/>
        <v>60.59</v>
      </c>
      <c r="BY6" s="21">
        <f t="shared" si="8"/>
        <v>60</v>
      </c>
      <c r="BZ6" s="21">
        <f t="shared" si="8"/>
        <v>59.01</v>
      </c>
      <c r="CA6" s="20" t="str">
        <f>IF(CA7="","",IF(CA7="-","【-】","【"&amp;SUBSTITUTE(TEXT(CA7,"#,##0.00"),"-","△")&amp;"】"))</f>
        <v>【57.03】</v>
      </c>
      <c r="CB6" s="21">
        <f>IF(CB7="",NA(),CB7)</f>
        <v>272.23</v>
      </c>
      <c r="CC6" s="21">
        <f t="shared" ref="CC6:CK6" si="9">IF(CC7="",NA(),CC7)</f>
        <v>284.39999999999998</v>
      </c>
      <c r="CD6" s="21">
        <f t="shared" si="9"/>
        <v>280.56</v>
      </c>
      <c r="CE6" s="21">
        <f t="shared" si="9"/>
        <v>275.39999999999998</v>
      </c>
      <c r="CF6" s="21">
        <f t="shared" si="9"/>
        <v>286.39999999999998</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52.33</v>
      </c>
      <c r="CN6" s="21">
        <f t="shared" ref="CN6:CV6" si="10">IF(CN7="",NA(),CN7)</f>
        <v>51.75</v>
      </c>
      <c r="CO6" s="21">
        <f t="shared" si="10"/>
        <v>52.56</v>
      </c>
      <c r="CP6" s="21">
        <f t="shared" si="10"/>
        <v>51.42</v>
      </c>
      <c r="CQ6" s="21">
        <f t="shared" si="10"/>
        <v>50.39</v>
      </c>
      <c r="CR6" s="21">
        <f t="shared" si="10"/>
        <v>59.94</v>
      </c>
      <c r="CS6" s="21">
        <f t="shared" si="10"/>
        <v>59.64</v>
      </c>
      <c r="CT6" s="21">
        <f t="shared" si="10"/>
        <v>58.19</v>
      </c>
      <c r="CU6" s="21">
        <f t="shared" si="10"/>
        <v>56.52</v>
      </c>
      <c r="CV6" s="21">
        <f t="shared" si="10"/>
        <v>88.45</v>
      </c>
      <c r="CW6" s="20" t="str">
        <f>IF(CW7="","",IF(CW7="-","【-】","【"&amp;SUBSTITUTE(TEXT(CW7,"#,##0.00"),"-","△")&amp;"】"))</f>
        <v>【84.27】</v>
      </c>
      <c r="CX6" s="21">
        <f>IF(CX7="",NA(),CX7)</f>
        <v>99.72</v>
      </c>
      <c r="CY6" s="21">
        <f t="shared" ref="CY6:DG6" si="11">IF(CY7="",NA(),CY7)</f>
        <v>99.71</v>
      </c>
      <c r="CZ6" s="21">
        <f t="shared" si="11"/>
        <v>99.71</v>
      </c>
      <c r="DA6" s="21">
        <f t="shared" si="11"/>
        <v>99.7</v>
      </c>
      <c r="DB6" s="21">
        <f t="shared" si="11"/>
        <v>99.69</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322032</v>
      </c>
      <c r="D7" s="23">
        <v>47</v>
      </c>
      <c r="E7" s="23">
        <v>18</v>
      </c>
      <c r="F7" s="23">
        <v>0</v>
      </c>
      <c r="G7" s="23">
        <v>0</v>
      </c>
      <c r="H7" s="23" t="s">
        <v>98</v>
      </c>
      <c r="I7" s="23" t="s">
        <v>99</v>
      </c>
      <c r="J7" s="23" t="s">
        <v>100</v>
      </c>
      <c r="K7" s="23" t="s">
        <v>101</v>
      </c>
      <c r="L7" s="23" t="s">
        <v>102</v>
      </c>
      <c r="M7" s="23" t="s">
        <v>103</v>
      </c>
      <c r="N7" s="24" t="s">
        <v>104</v>
      </c>
      <c r="O7" s="24" t="s">
        <v>105</v>
      </c>
      <c r="P7" s="24">
        <v>2.06</v>
      </c>
      <c r="Q7" s="24">
        <v>100</v>
      </c>
      <c r="R7" s="24">
        <v>3352</v>
      </c>
      <c r="S7" s="24">
        <v>173835</v>
      </c>
      <c r="T7" s="24">
        <v>624.32000000000005</v>
      </c>
      <c r="U7" s="24">
        <v>278.44</v>
      </c>
      <c r="V7" s="24">
        <v>3571</v>
      </c>
      <c r="W7" s="24">
        <v>0.02</v>
      </c>
      <c r="X7" s="24">
        <v>178550</v>
      </c>
      <c r="Y7" s="24">
        <v>98.94</v>
      </c>
      <c r="Z7" s="24">
        <v>99.53</v>
      </c>
      <c r="AA7" s="24">
        <v>99.21</v>
      </c>
      <c r="AB7" s="24">
        <v>99.17</v>
      </c>
      <c r="AC7" s="24">
        <v>99.17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9.85</v>
      </c>
      <c r="BG7" s="24">
        <v>0</v>
      </c>
      <c r="BH7" s="24">
        <v>0</v>
      </c>
      <c r="BI7" s="24">
        <v>0</v>
      </c>
      <c r="BJ7" s="24">
        <v>0</v>
      </c>
      <c r="BK7" s="24">
        <v>296.89</v>
      </c>
      <c r="BL7" s="24">
        <v>270.57</v>
      </c>
      <c r="BM7" s="24">
        <v>294.27</v>
      </c>
      <c r="BN7" s="24">
        <v>294.08999999999997</v>
      </c>
      <c r="BO7" s="24">
        <v>294.08999999999997</v>
      </c>
      <c r="BP7" s="24">
        <v>307.39</v>
      </c>
      <c r="BQ7" s="24">
        <v>64.58</v>
      </c>
      <c r="BR7" s="24">
        <v>61.53</v>
      </c>
      <c r="BS7" s="24">
        <v>64.989999999999995</v>
      </c>
      <c r="BT7" s="24">
        <v>65.069999999999993</v>
      </c>
      <c r="BU7" s="24">
        <v>62.45</v>
      </c>
      <c r="BV7" s="24">
        <v>63.06</v>
      </c>
      <c r="BW7" s="24">
        <v>62.5</v>
      </c>
      <c r="BX7" s="24">
        <v>60.59</v>
      </c>
      <c r="BY7" s="24">
        <v>60</v>
      </c>
      <c r="BZ7" s="24">
        <v>59.01</v>
      </c>
      <c r="CA7" s="24">
        <v>57.03</v>
      </c>
      <c r="CB7" s="24">
        <v>272.23</v>
      </c>
      <c r="CC7" s="24">
        <v>284.39999999999998</v>
      </c>
      <c r="CD7" s="24">
        <v>280.56</v>
      </c>
      <c r="CE7" s="24">
        <v>275.39999999999998</v>
      </c>
      <c r="CF7" s="24">
        <v>286.39999999999998</v>
      </c>
      <c r="CG7" s="24">
        <v>264.77</v>
      </c>
      <c r="CH7" s="24">
        <v>269.33</v>
      </c>
      <c r="CI7" s="24">
        <v>280.23</v>
      </c>
      <c r="CJ7" s="24">
        <v>282.70999999999998</v>
      </c>
      <c r="CK7" s="24">
        <v>291.82</v>
      </c>
      <c r="CL7" s="24">
        <v>294.83</v>
      </c>
      <c r="CM7" s="24">
        <v>52.33</v>
      </c>
      <c r="CN7" s="24">
        <v>51.75</v>
      </c>
      <c r="CO7" s="24">
        <v>52.56</v>
      </c>
      <c r="CP7" s="24">
        <v>51.42</v>
      </c>
      <c r="CQ7" s="24">
        <v>50.39</v>
      </c>
      <c r="CR7" s="24">
        <v>59.94</v>
      </c>
      <c r="CS7" s="24">
        <v>59.64</v>
      </c>
      <c r="CT7" s="24">
        <v>58.19</v>
      </c>
      <c r="CU7" s="24">
        <v>56.52</v>
      </c>
      <c r="CV7" s="24">
        <v>88.45</v>
      </c>
      <c r="CW7" s="24">
        <v>84.27</v>
      </c>
      <c r="CX7" s="24">
        <v>99.72</v>
      </c>
      <c r="CY7" s="24">
        <v>99.71</v>
      </c>
      <c r="CZ7" s="24">
        <v>99.71</v>
      </c>
      <c r="DA7" s="24">
        <v>99.7</v>
      </c>
      <c r="DB7" s="24">
        <v>99.69</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SL638</cp:lastModifiedBy>
  <cp:lastPrinted>2024-01-30T07:46:18Z</cp:lastPrinted>
  <dcterms:created xsi:type="dcterms:W3CDTF">2023-12-12T03:00:34Z</dcterms:created>
  <dcterms:modified xsi:type="dcterms:W3CDTF">2024-02-06T02:15:23Z</dcterms:modified>
  <cp:category/>
</cp:coreProperties>
</file>