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20_斐川宍道\"/>
    </mc:Choice>
  </mc:AlternateContent>
  <workbookProtection workbookAlgorithmName="SHA-512" workbookHashValue="doi6iaLOY8163yaAggQ+oGtN/hpw/BSVRMzOt1sL52vFBnL03lp3OGgfEKs5Xz5eeSCsyRZF4mDiEdLiRdGHhQ==" workbookSaltValue="DI9GcSTMmRKxkBC0G10Pew==" workbookSpinCount="100000" lockStructure="1"/>
  <bookViews>
    <workbookView xWindow="-120" yWindow="-120" windowWidth="20730" windowHeight="11310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<sst xmlns="http://schemas.openxmlformats.org/spreadsheetml/2006/main" count="262" uniqueCount="109">
  <si>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</si>
  <si>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</si>
  <si>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</si>
  <si>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</si>
  <si>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</si>
  <si>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</si>
  <si>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</si>
  <si>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</si>
  <si>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</si>
  <si>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</si>
  <si>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</si>
  <si>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</si>
  <si>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</si>
  <si>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</si>
  <si>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</si>
  <si>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</si>
  <si>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</si>
  <si>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</si>
  <si>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</si>
  <si>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</si>
  <si>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</si>
  <si>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</si>
  <si>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</si>
  <si>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</si>
  <si>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</si>
  <si>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</si>
  <si>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</si>
  <si>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</si>
  <si>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</si>
  <si>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</si>
  <si>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</si>
  <si>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</si>
  <si>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</si>
  <si>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</si>
  <si>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</si>
  <si>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</si>
  <si>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</si>
  <si>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</si>
  <si>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</si>
  <si>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</si>
  <si>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</si>
  <si>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</si>
  <si>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</si>
  <si>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</si>
  <si>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</si>
  <si>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</si>
  <si>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</si>
  <si>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</si>
  <si>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</si>
  <si>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</si>
  <si>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</si>
  <si>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</si>
  <si>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</si>
  <si>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</si>
  <si>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</si>
  <si>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</si>
  <si>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</si>
  <si>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</si>
  <si>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</si>
  <si>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</si>
  <si>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</si>
  <si>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</si>
  <si>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</si>
  <si>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</si>
  <si>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</si>
  <si>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</si>
  <si>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</si>
  <si>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</si>
  <si>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</si>
  <si>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</si>
  <si>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</si>
  <si>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</si>
  <si>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</si>
  <si>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</si>
  <si>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</si>
  <si>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</si>
  <si>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</si>
  <si>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</si>
  <si>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</si>
  <si>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</si>
  <si>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</si>
  <si>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</si>
  <si>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</si>
  <si>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</si>
  <si>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</si>
  <si>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</si>
  <si>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</si>
  <si>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</si>
  <si>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</si>
  <si>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</si>
  <si>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328341</t>
  </si>
  <si>
    <t>46</t>
  </si>
  <si>
    <t>02</t>
  </si>
  <si>
    <t>0</t>
  </si>
  <si>
    <t>000</t>
  </si>
  <si>
    <t>島根県　斐川宍道水道企業団</t>
  </si>
  <si>
    <t>法適用</t>
  </si>
  <si>
    <t>工業用水道事業</t>
  </si>
  <si>
    <t>小規模</t>
  </si>
  <si>
    <t>-</t>
  </si>
  <si>
    <t>その他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</si>
  <si>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</si>
  <si>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</si>
  <si>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</si>
  <si>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</si>
  <si>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</si>
  <si>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基本使用水量制により、安定した料金収入を得ることができており、健全な経営状態である。
今後も基本使用水量制の継続や計画的な更新により、収支の安定に努めていく。</t>
    <rPh sb="0" eb="2">
      <t>キホン</t>
    </rPh>
    <rPh sb="2" eb="4">
      <t>シヨウ</t>
    </rPh>
    <rPh sb="4" eb="6">
      <t>スイリョウ</t>
    </rPh>
    <rPh sb="6" eb="7">
      <t>セイ</t>
    </rPh>
    <rPh sb="11" eb="13">
      <t>アンテイ</t>
    </rPh>
    <rPh sb="15" eb="17">
      <t>リョウキン</t>
    </rPh>
    <rPh sb="17" eb="19">
      <t>シュウニュウ</t>
    </rPh>
    <rPh sb="20" eb="21">
      <t>エ</t>
    </rPh>
    <rPh sb="31" eb="33">
      <t>ケンゼン</t>
    </rPh>
    <rPh sb="34" eb="38">
      <t>ケイエイジョウタイ</t>
    </rPh>
    <rPh sb="43" eb="45">
      <t>コンゴ</t>
    </rPh>
    <rPh sb="46" eb="48">
      <t>キホン</t>
    </rPh>
    <rPh sb="48" eb="50">
      <t>シヨウ</t>
    </rPh>
    <rPh sb="50" eb="52">
      <t>スイリョウ</t>
    </rPh>
    <rPh sb="52" eb="53">
      <t>セイ</t>
    </rPh>
    <rPh sb="54" eb="56">
      <t>ケイゾク</t>
    </rPh>
    <rPh sb="57" eb="60">
      <t>ケイカクテキ</t>
    </rPh>
    <rPh sb="61" eb="63">
      <t>コウシン</t>
    </rPh>
    <rPh sb="67" eb="69">
      <t>シュウシ</t>
    </rPh>
    <rPh sb="70" eb="72">
      <t>アンテイ</t>
    </rPh>
    <rPh sb="73" eb="74">
      <t>ツト</t>
    </rPh>
    <phoneticPr fontId="5"/>
  </si>
  <si>
    <t xml:space="preserve">①経常収支比率
給水収益が減少したことにより、指標が悪化した。
②累積欠損金比率
令和元年度に欠損金が解消され、2年度においても欠損金は発生していない。
③流動比率
未払金が増えたことにより、指標が悪化した。
④企業債残高対給水収益比率
類似団体及び全国平均値を上回っている。この比率を減少させるよう努めていく。
⑤料金回収率
水道料金収入で賄えており、この状態を保つよう努めていく。
⑥給水原価
近年減少傾向にあったが、令和2年度では上昇している。有収水量の増加に努めていく。
⑦施設利用率
類似団体及び全国平均値を下回っている。効率的な利用に努めていく。
⑧契約率
新規供給先がないため、大きな変動はなく、類似団体及び全国平均値を下回っている状態である。
</t>
    <rPh sb="1" eb="7">
      <t>ケイジョウシュウシヒリツ</t>
    </rPh>
    <rPh sb="8" eb="10">
      <t>キュウスイ</t>
    </rPh>
    <rPh sb="10" eb="12">
      <t>シュウエキ</t>
    </rPh>
    <rPh sb="13" eb="15">
      <t>ゲンショウ</t>
    </rPh>
    <rPh sb="23" eb="25">
      <t>シヒョウ</t>
    </rPh>
    <rPh sb="26" eb="28">
      <t>アッカ</t>
    </rPh>
    <rPh sb="33" eb="35">
      <t>ルイセキ</t>
    </rPh>
    <rPh sb="35" eb="37">
      <t>ケッソン</t>
    </rPh>
    <rPh sb="37" eb="38">
      <t>キン</t>
    </rPh>
    <rPh sb="38" eb="40">
      <t>ヒリツ</t>
    </rPh>
    <rPh sb="41" eb="43">
      <t>レイワ</t>
    </rPh>
    <rPh sb="43" eb="45">
      <t>ガンネン</t>
    </rPh>
    <rPh sb="45" eb="46">
      <t>ド</t>
    </rPh>
    <rPh sb="47" eb="49">
      <t>ケッソン</t>
    </rPh>
    <rPh sb="49" eb="50">
      <t>キン</t>
    </rPh>
    <rPh sb="51" eb="53">
      <t>カイショウ</t>
    </rPh>
    <rPh sb="57" eb="59">
      <t>ネンド</t>
    </rPh>
    <rPh sb="64" eb="66">
      <t>ケッソン</t>
    </rPh>
    <rPh sb="66" eb="67">
      <t>キン</t>
    </rPh>
    <rPh sb="68" eb="70">
      <t>ハッセイ</t>
    </rPh>
    <rPh sb="78" eb="80">
      <t>リュウドウ</t>
    </rPh>
    <rPh sb="80" eb="82">
      <t>ヒリツ</t>
    </rPh>
    <rPh sb="83" eb="86">
      <t>ミバライキン</t>
    </rPh>
    <rPh sb="87" eb="88">
      <t>フ</t>
    </rPh>
    <rPh sb="96" eb="98">
      <t>シヒョウ</t>
    </rPh>
    <rPh sb="99" eb="101">
      <t>アッカ</t>
    </rPh>
    <rPh sb="106" eb="118">
      <t>キギョウサイザンダカタイキュウスイシュウエキヒリツ</t>
    </rPh>
    <rPh sb="119" eb="124">
      <t>ルイジダンタイオヨ</t>
    </rPh>
    <rPh sb="125" eb="130">
      <t>ゼンコクヘイキンチ</t>
    </rPh>
    <rPh sb="131" eb="133">
      <t>ウワマワ</t>
    </rPh>
    <rPh sb="140" eb="142">
      <t>ヒリツ</t>
    </rPh>
    <rPh sb="143" eb="145">
      <t>ゲンショウ</t>
    </rPh>
    <rPh sb="150" eb="151">
      <t>ツト</t>
    </rPh>
    <rPh sb="158" eb="160">
      <t>リョウキン</t>
    </rPh>
    <rPh sb="160" eb="162">
      <t>カイシュウ</t>
    </rPh>
    <rPh sb="162" eb="163">
      <t>リツ</t>
    </rPh>
    <rPh sb="164" eb="166">
      <t>スイドウ</t>
    </rPh>
    <rPh sb="166" eb="168">
      <t>リョウキン</t>
    </rPh>
    <rPh sb="168" eb="170">
      <t>シュウニュウ</t>
    </rPh>
    <rPh sb="171" eb="172">
      <t>マカナ</t>
    </rPh>
    <rPh sb="179" eb="181">
      <t>ジョウタイ</t>
    </rPh>
    <rPh sb="182" eb="183">
      <t>タモ</t>
    </rPh>
    <rPh sb="186" eb="187">
      <t>ツト</t>
    </rPh>
    <rPh sb="194" eb="196">
      <t>キュウスイ</t>
    </rPh>
    <rPh sb="196" eb="198">
      <t>ゲンカ</t>
    </rPh>
    <rPh sb="199" eb="201">
      <t>キンネン</t>
    </rPh>
    <rPh sb="201" eb="203">
      <t>ゲンショウ</t>
    </rPh>
    <rPh sb="203" eb="205">
      <t>ケイコウ</t>
    </rPh>
    <rPh sb="211" eb="213">
      <t>レイワ</t>
    </rPh>
    <rPh sb="214" eb="216">
      <t>ネンド</t>
    </rPh>
    <rPh sb="218" eb="220">
      <t>ジョウショウ</t>
    </rPh>
    <rPh sb="225" eb="229">
      <t>ユウシュウスイリョウ</t>
    </rPh>
    <rPh sb="230" eb="232">
      <t>ゾウカ</t>
    </rPh>
    <rPh sb="233" eb="234">
      <t>ツト</t>
    </rPh>
    <rPh sb="241" eb="243">
      <t>シセツ</t>
    </rPh>
    <rPh sb="243" eb="245">
      <t>リヨウ</t>
    </rPh>
    <rPh sb="245" eb="246">
      <t>リツ</t>
    </rPh>
    <rPh sb="247" eb="252">
      <t>ルイジダンタイオヨ</t>
    </rPh>
    <rPh sb="253" eb="257">
      <t>ゼンコクヘイキン</t>
    </rPh>
    <rPh sb="257" eb="258">
      <t>アタイ</t>
    </rPh>
    <rPh sb="259" eb="261">
      <t>シタマワ</t>
    </rPh>
    <rPh sb="266" eb="269">
      <t>コウリツテキ</t>
    </rPh>
    <rPh sb="270" eb="272">
      <t>リヨウ</t>
    </rPh>
    <rPh sb="273" eb="274">
      <t>ツト</t>
    </rPh>
    <rPh sb="281" eb="284">
      <t>ケイヤクリツ</t>
    </rPh>
    <rPh sb="285" eb="287">
      <t>シンキ</t>
    </rPh>
    <rPh sb="287" eb="289">
      <t>キョウキュウ</t>
    </rPh>
    <rPh sb="289" eb="290">
      <t>サキ</t>
    </rPh>
    <rPh sb="296" eb="297">
      <t>オオ</t>
    </rPh>
    <rPh sb="299" eb="301">
      <t>ヘンドウ</t>
    </rPh>
    <rPh sb="305" eb="310">
      <t>ルイジダンタイオヨ</t>
    </rPh>
    <rPh sb="311" eb="315">
      <t>ゼンコクヘイキン</t>
    </rPh>
    <rPh sb="315" eb="316">
      <t>チ</t>
    </rPh>
    <rPh sb="317" eb="319">
      <t>シタマワ</t>
    </rPh>
    <rPh sb="323" eb="325">
      <t>ジョウタイ</t>
    </rPh>
    <phoneticPr fontId="5"/>
  </si>
  <si>
    <t>①有形固定資産減価償却率
若干ではあるが、償却進行により数値が上昇している。法定耐用年数が近い資産は少ない。
②管路経年化率
法定耐用年数を経過した管路はない。
③ここ5年は更新の必要が無く、工事を行っていない。</t>
    <rPh sb="1" eb="3">
      <t>ユウケイ</t>
    </rPh>
    <rPh sb="3" eb="7">
      <t>コテイシサン</t>
    </rPh>
    <rPh sb="7" eb="11">
      <t>ゲンカショウキャク</t>
    </rPh>
    <rPh sb="11" eb="12">
      <t>リツ</t>
    </rPh>
    <rPh sb="13" eb="15">
      <t>ジャッカン</t>
    </rPh>
    <rPh sb="21" eb="23">
      <t>ショウキャク</t>
    </rPh>
    <rPh sb="23" eb="25">
      <t>シンコウ</t>
    </rPh>
    <rPh sb="28" eb="30">
      <t>スウチ</t>
    </rPh>
    <rPh sb="31" eb="33">
      <t>ジョウショウ</t>
    </rPh>
    <rPh sb="38" eb="44">
      <t>ホウテイタイヨウネンスウ</t>
    </rPh>
    <rPh sb="45" eb="46">
      <t>チカ</t>
    </rPh>
    <rPh sb="47" eb="49">
      <t>シサン</t>
    </rPh>
    <rPh sb="50" eb="51">
      <t>スク</t>
    </rPh>
    <rPh sb="56" eb="58">
      <t>カンロ</t>
    </rPh>
    <rPh sb="58" eb="61">
      <t>ケイネンカ</t>
    </rPh>
    <rPh sb="61" eb="62">
      <t>リツ</t>
    </rPh>
    <rPh sb="63" eb="69">
      <t>ホウテイタイヨウネンスウ</t>
    </rPh>
    <rPh sb="70" eb="72">
      <t>ケイカ</t>
    </rPh>
    <rPh sb="74" eb="76">
      <t>カンロ</t>
    </rPh>
    <rPh sb="85" eb="86">
      <t>ネン</t>
    </rPh>
    <rPh sb="87" eb="89">
      <t>コウシン</t>
    </rPh>
    <rPh sb="90" eb="92">
      <t>ヒツヨウ</t>
    </rPh>
    <rPh sb="93" eb="94">
      <t>ナ</t>
    </rPh>
    <rPh sb="96" eb="98">
      <t>コウジ</t>
    </rPh>
    <rPh sb="99" eb="100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</si>
</sst>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46.31</c:v>
                </c:pt>
                <c:pt idx="1">
                  <c:v>43.98</c:v>
                </c:pt>
                <c:pt idx="2">
                  <c:v>46.97</c:v>
                </c:pt>
                <c:pt idx="3">
                  <c:v>46.81</c:v>
                </c:pt>
                <c:pt idx="4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3-4EBE-8FA3-A945ED272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51.15</c:v>
                </c:pt>
                <c:pt idx="1">
                  <c:v>52.15</c:v>
                </c:pt>
                <c:pt idx="2">
                  <c:v>52.21</c:v>
                </c:pt>
                <c:pt idx="3">
                  <c:v>54.51</c:v>
                </c:pt>
                <c:pt idx="4">
                  <c:v>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3-4EBE-8FA3-A945ED272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118.21</c:v>
                </c:pt>
                <c:pt idx="1">
                  <c:v>41.4</c:v>
                </c:pt>
                <c:pt idx="2">
                  <c:v>3.33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C-4F9F-B005-30BA80E9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83.56</c:v>
                </c:pt>
                <c:pt idx="1">
                  <c:v>82.78</c:v>
                </c:pt>
                <c:pt idx="2">
                  <c:v>79.27</c:v>
                </c:pt>
                <c:pt idx="3">
                  <c:v>75.56</c:v>
                </c:pt>
                <c:pt idx="4">
                  <c:v>68.38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C-4F9F-B005-30BA80E9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146.86000000000001</c:v>
                </c:pt>
                <c:pt idx="1">
                  <c:v>121.19</c:v>
                </c:pt>
                <c:pt idx="2">
                  <c:v>145.53</c:v>
                </c:pt>
                <c:pt idx="3">
                  <c:v>155.72999999999999</c:v>
                </c:pt>
                <c:pt idx="4">
                  <c:v>141.86000000000001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C-4111-AEBA-11BD67AF7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109.99</c:v>
                </c:pt>
                <c:pt idx="1">
                  <c:v>109.1</c:v>
                </c:pt>
                <c:pt idx="2">
                  <c:v>108.18</c:v>
                </c:pt>
                <c:pt idx="3">
                  <c:v>114.99</c:v>
                </c:pt>
                <c:pt idx="4">
                  <c:v>110.04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C-4111-AEBA-11BD67AF7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9-45A0-801B-759E3A2C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20.8</c:v>
                </c:pt>
                <c:pt idx="1">
                  <c:v>29.43</c:v>
                </c:pt>
                <c:pt idx="2">
                  <c:v>32.03</c:v>
                </c:pt>
                <c:pt idx="3">
                  <c:v>36.58</c:v>
                </c:pt>
                <c:pt idx="4">
                  <c:v>40.880000000000003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9-45A0-801B-759E3A2C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6-423B-8845-F46FAEBF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0.36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6-423B-8845-F46FAEBF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508.19</c:v>
                </c:pt>
                <c:pt idx="1">
                  <c:v>333.51</c:v>
                </c:pt>
                <c:pt idx="2">
                  <c:v>285.12</c:v>
                </c:pt>
                <c:pt idx="3">
                  <c:v>294.02999999999997</c:v>
                </c:pt>
                <c:pt idx="4">
                  <c:v>275.83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F-4C59-A820-D64D3836D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688.41</c:v>
                </c:pt>
                <c:pt idx="1">
                  <c:v>649.91999999999996</c:v>
                </c:pt>
                <c:pt idx="2">
                  <c:v>680.22</c:v>
                </c:pt>
                <c:pt idx="3">
                  <c:v>786.06</c:v>
                </c:pt>
                <c:pt idx="4">
                  <c:v>771.18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F-4C59-A820-D64D3836D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639.65</c:v>
                </c:pt>
                <c:pt idx="1">
                  <c:v>597.41</c:v>
                </c:pt>
                <c:pt idx="2">
                  <c:v>561.39</c:v>
                </c:pt>
                <c:pt idx="3">
                  <c:v>579.77</c:v>
                </c:pt>
                <c:pt idx="4">
                  <c:v>563.30999999999995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8-4CCA-8B46-836FE496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505.25</c:v>
                </c:pt>
                <c:pt idx="1">
                  <c:v>531.53</c:v>
                </c:pt>
                <c:pt idx="2">
                  <c:v>504.73</c:v>
                </c:pt>
                <c:pt idx="3">
                  <c:v>450.91</c:v>
                </c:pt>
                <c:pt idx="4">
                  <c:v>444.01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8-4CCA-8B46-836FE496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163.38999999999999</c:v>
                </c:pt>
                <c:pt idx="1">
                  <c:v>123.38</c:v>
                </c:pt>
                <c:pt idx="2">
                  <c:v>129.49</c:v>
                </c:pt>
                <c:pt idx="3">
                  <c:v>139.72</c:v>
                </c:pt>
                <c:pt idx="4">
                  <c:v>126.47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8-47FD-A47F-71812E60B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93.58</c:v>
                </c:pt>
                <c:pt idx="1">
                  <c:v>93.31</c:v>
                </c:pt>
                <c:pt idx="2">
                  <c:v>92.2</c:v>
                </c:pt>
                <c:pt idx="3">
                  <c:v>103.39</c:v>
                </c:pt>
                <c:pt idx="4">
                  <c:v>96.49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8-47FD-A47F-71812E60B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28.72</c:v>
                </c:pt>
                <c:pt idx="1">
                  <c:v>36.4</c:v>
                </c:pt>
                <c:pt idx="2">
                  <c:v>34.76</c:v>
                </c:pt>
                <c:pt idx="3">
                  <c:v>32.22</c:v>
                </c:pt>
                <c:pt idx="4">
                  <c:v>35.58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F-4B5F-BD58-E2665925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33.79</c:v>
                </c:pt>
                <c:pt idx="1">
                  <c:v>33.81</c:v>
                </c:pt>
                <c:pt idx="2">
                  <c:v>34.33</c:v>
                </c:pt>
                <c:pt idx="3">
                  <c:v>30.96</c:v>
                </c:pt>
                <c:pt idx="4">
                  <c:v>33.229999999999997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F-4B5F-BD58-E2665925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43.57</c:v>
                </c:pt>
                <c:pt idx="1">
                  <c:v>45.98</c:v>
                </c:pt>
                <c:pt idx="2">
                  <c:v>48.36</c:v>
                </c:pt>
                <c:pt idx="3">
                  <c:v>45.97</c:v>
                </c:pt>
                <c:pt idx="4">
                  <c:v>44.27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9-4D56-A194-8CBB2D4E9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43.12</c:v>
                </c:pt>
                <c:pt idx="1">
                  <c:v>43.85</c:v>
                </c:pt>
                <c:pt idx="2">
                  <c:v>44.05</c:v>
                </c:pt>
                <c:pt idx="3">
                  <c:v>45.51</c:v>
                </c:pt>
                <c:pt idx="4">
                  <c:v>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9-4D56-A194-8CBB2D4E9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48.75</c:v>
                </c:pt>
                <c:pt idx="1">
                  <c:v>48.75</c:v>
                </c:pt>
                <c:pt idx="2">
                  <c:v>48.75</c:v>
                </c:pt>
                <c:pt idx="3">
                  <c:v>51.23</c:v>
                </c:pt>
                <c:pt idx="4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8-4E98-B86C-636445404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61.62</c:v>
                </c:pt>
                <c:pt idx="1">
                  <c:v>61.64</c:v>
                </c:pt>
                <c:pt idx="2">
                  <c:v>61.85</c:v>
                </c:pt>
                <c:pt idx="3">
                  <c:v>64.14</c:v>
                </c:pt>
                <c:pt idx="4">
                  <c:v>63.89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8-4E98-B86C-636445404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JQ55" zoomScaleNormal="100" workbookViewId="0">
      <selection activeCell="SM66" sqref="SM66:TA6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島根県　斐川宍道水道企業団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11500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5091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23.6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2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5922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その他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107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146.86000000000001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121.19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145.53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155.72999999999999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141.86000000000001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118.21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41.4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3.33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508.19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333.51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285.12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294.02999999999997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275.83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639.65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597.41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561.39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579.77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563.30999999999995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109.99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109.1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108.18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114.99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110.04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83.56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82.78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79.27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75.56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68.38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688.41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649.91999999999996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680.22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786.06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771.18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505.25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531.53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504.73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450.91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444.01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8"/>
      <c r="DV34" s="2"/>
      <c r="DW34" s="2"/>
      <c r="DX34" s="2"/>
      <c r="DY34" s="2"/>
      <c r="DZ34" s="2"/>
      <c r="EA34" s="2"/>
      <c r="EB34" s="2"/>
      <c r="EC34" s="2"/>
      <c r="ED34" s="66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8"/>
      <c r="IP34" s="2"/>
      <c r="IQ34" s="2"/>
      <c r="IR34" s="2"/>
      <c r="IS34" s="2"/>
      <c r="IT34" s="2"/>
      <c r="IU34" s="2"/>
      <c r="IV34" s="2"/>
      <c r="IW34" s="2"/>
      <c r="IX34" s="66"/>
      <c r="IY34" s="67"/>
      <c r="IZ34" s="67"/>
      <c r="JA34" s="67"/>
      <c r="JB34" s="67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  <c r="LY34" s="67"/>
      <c r="LZ34" s="67"/>
      <c r="MA34" s="67"/>
      <c r="MB34" s="67"/>
      <c r="MC34" s="67"/>
      <c r="MD34" s="67"/>
      <c r="ME34" s="67"/>
      <c r="MF34" s="67"/>
      <c r="MG34" s="67"/>
      <c r="MH34" s="67"/>
      <c r="MI34" s="67"/>
      <c r="MJ34" s="67"/>
      <c r="MK34" s="67"/>
      <c r="ML34" s="67"/>
      <c r="MM34" s="67"/>
      <c r="MN34" s="67"/>
      <c r="MO34" s="67"/>
      <c r="MP34" s="67"/>
      <c r="MQ34" s="67"/>
      <c r="MR34" s="67"/>
      <c r="MS34" s="67"/>
      <c r="MT34" s="67"/>
      <c r="MU34" s="67"/>
      <c r="MV34" s="67"/>
      <c r="MW34" s="67"/>
      <c r="MX34" s="67"/>
      <c r="MY34" s="67"/>
      <c r="MZ34" s="67"/>
      <c r="NA34" s="67"/>
      <c r="NB34" s="67"/>
      <c r="NC34" s="67"/>
      <c r="ND34" s="67"/>
      <c r="NE34" s="67"/>
      <c r="NF34" s="67"/>
      <c r="NG34" s="67"/>
      <c r="NH34" s="67"/>
      <c r="NI34" s="68"/>
      <c r="NJ34" s="2"/>
      <c r="NK34" s="2"/>
      <c r="NL34" s="2"/>
      <c r="NM34" s="2"/>
      <c r="NN34" s="2"/>
      <c r="NO34" s="2"/>
      <c r="NP34" s="2"/>
      <c r="NQ34" s="2"/>
      <c r="NR34" s="66"/>
      <c r="NS34" s="67"/>
      <c r="NT34" s="67"/>
      <c r="NU34" s="67"/>
      <c r="NV34" s="67"/>
      <c r="NW34" s="67"/>
      <c r="NX34" s="67"/>
      <c r="NY34" s="67"/>
      <c r="NZ34" s="67"/>
      <c r="OA34" s="67"/>
      <c r="OB34" s="67"/>
      <c r="OC34" s="67"/>
      <c r="OD34" s="67"/>
      <c r="OE34" s="67"/>
      <c r="OF34" s="67"/>
      <c r="OG34" s="67"/>
      <c r="OH34" s="67"/>
      <c r="OI34" s="67"/>
      <c r="OJ34" s="67"/>
      <c r="OK34" s="67"/>
      <c r="OL34" s="67"/>
      <c r="OM34" s="67"/>
      <c r="ON34" s="67"/>
      <c r="OO34" s="67"/>
      <c r="OP34" s="67"/>
      <c r="OQ34" s="67"/>
      <c r="OR34" s="67"/>
      <c r="OS34" s="67"/>
      <c r="OT34" s="67"/>
      <c r="OU34" s="67"/>
      <c r="OV34" s="67"/>
      <c r="OW34" s="67"/>
      <c r="OX34" s="67"/>
      <c r="OY34" s="67"/>
      <c r="OZ34" s="67"/>
      <c r="PA34" s="67"/>
      <c r="PB34" s="67"/>
      <c r="PC34" s="67"/>
      <c r="PD34" s="67"/>
      <c r="PE34" s="67"/>
      <c r="PF34" s="67"/>
      <c r="PG34" s="67"/>
      <c r="PH34" s="67"/>
      <c r="PI34" s="67"/>
      <c r="PJ34" s="67"/>
      <c r="PK34" s="67"/>
      <c r="PL34" s="67"/>
      <c r="PM34" s="67"/>
      <c r="PN34" s="67"/>
      <c r="PO34" s="67"/>
      <c r="PP34" s="67"/>
      <c r="PQ34" s="67"/>
      <c r="PR34" s="67"/>
      <c r="PS34" s="67"/>
      <c r="PT34" s="67"/>
      <c r="PU34" s="67"/>
      <c r="PV34" s="67"/>
      <c r="PW34" s="67"/>
      <c r="PX34" s="67"/>
      <c r="PY34" s="67"/>
      <c r="PZ34" s="67"/>
      <c r="QA34" s="67"/>
      <c r="QB34" s="67"/>
      <c r="QC34" s="67"/>
      <c r="QD34" s="67"/>
      <c r="QE34" s="67"/>
      <c r="QF34" s="67"/>
      <c r="QG34" s="67"/>
      <c r="QH34" s="67"/>
      <c r="QI34" s="67"/>
      <c r="QJ34" s="67"/>
      <c r="QK34" s="67"/>
      <c r="QL34" s="67"/>
      <c r="QM34" s="67"/>
      <c r="QN34" s="67"/>
      <c r="QO34" s="67"/>
      <c r="QP34" s="67"/>
      <c r="QQ34" s="67"/>
      <c r="QR34" s="67"/>
      <c r="QS34" s="67"/>
      <c r="QT34" s="67"/>
      <c r="QU34" s="67"/>
      <c r="QV34" s="67"/>
      <c r="QW34" s="67"/>
      <c r="QX34" s="67"/>
      <c r="QY34" s="67"/>
      <c r="QZ34" s="67"/>
      <c r="RA34" s="67"/>
      <c r="RB34" s="67"/>
      <c r="RC34" s="67"/>
      <c r="RD34" s="67"/>
      <c r="RE34" s="67"/>
      <c r="RF34" s="67"/>
      <c r="RG34" s="67"/>
      <c r="RH34" s="67"/>
      <c r="RI34" s="67"/>
      <c r="RJ34" s="67"/>
      <c r="RK34" s="67"/>
      <c r="RL34" s="67"/>
      <c r="RM34" s="67"/>
      <c r="RN34" s="67"/>
      <c r="RO34" s="67"/>
      <c r="RP34" s="67"/>
      <c r="RQ34" s="67"/>
      <c r="RR34" s="67"/>
      <c r="RS34" s="67"/>
      <c r="RT34" s="67"/>
      <c r="RU34" s="67"/>
      <c r="RV34" s="67"/>
      <c r="RW34" s="67"/>
      <c r="RX34" s="67"/>
      <c r="RY34" s="67"/>
      <c r="RZ34" s="67"/>
      <c r="SA34" s="67"/>
      <c r="SB34" s="67"/>
      <c r="SC34" s="68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108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163.38999999999999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123.38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129.49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139.72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126.47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28.72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36.4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34.76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32.22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35.58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43.57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45.98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48.36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45.97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44.27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48.75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48.75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48.75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51.23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51.5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93.58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93.31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92.2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103.39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96.49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33.79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33.81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34.33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30.96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33.229999999999997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43.12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43.85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44.05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45.51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44.67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61.62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61.64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61.85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64.14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63.89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6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8"/>
      <c r="DV57" s="2"/>
      <c r="DW57" s="2"/>
      <c r="DX57" s="2"/>
      <c r="DY57" s="2"/>
      <c r="DZ57" s="2"/>
      <c r="EA57" s="2"/>
      <c r="EB57" s="2"/>
      <c r="EC57" s="2"/>
      <c r="ED57" s="66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8"/>
      <c r="IP57" s="2"/>
      <c r="IQ57" s="2"/>
      <c r="IR57" s="2"/>
      <c r="IS57" s="2"/>
      <c r="IT57" s="2"/>
      <c r="IU57" s="2"/>
      <c r="IV57" s="2"/>
      <c r="IW57" s="2"/>
      <c r="IX57" s="66"/>
      <c r="IY57" s="67"/>
      <c r="IZ57" s="67"/>
      <c r="JA57" s="67"/>
      <c r="JB57" s="67"/>
      <c r="JC57" s="67"/>
      <c r="JD57" s="67"/>
      <c r="JE57" s="67"/>
      <c r="JF57" s="67"/>
      <c r="JG57" s="67"/>
      <c r="JH57" s="67"/>
      <c r="JI57" s="67"/>
      <c r="JJ57" s="67"/>
      <c r="JK57" s="67"/>
      <c r="JL57" s="67"/>
      <c r="JM57" s="67"/>
      <c r="JN57" s="67"/>
      <c r="JO57" s="67"/>
      <c r="JP57" s="67"/>
      <c r="JQ57" s="67"/>
      <c r="JR57" s="67"/>
      <c r="JS57" s="67"/>
      <c r="JT57" s="67"/>
      <c r="JU57" s="67"/>
      <c r="JV57" s="67"/>
      <c r="JW57" s="67"/>
      <c r="JX57" s="67"/>
      <c r="JY57" s="67"/>
      <c r="JZ57" s="67"/>
      <c r="KA57" s="67"/>
      <c r="KB57" s="67"/>
      <c r="KC57" s="67"/>
      <c r="KD57" s="67"/>
      <c r="KE57" s="67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  <c r="LY57" s="67"/>
      <c r="LZ57" s="67"/>
      <c r="MA57" s="67"/>
      <c r="MB57" s="67"/>
      <c r="MC57" s="67"/>
      <c r="MD57" s="67"/>
      <c r="ME57" s="67"/>
      <c r="MF57" s="67"/>
      <c r="MG57" s="67"/>
      <c r="MH57" s="67"/>
      <c r="MI57" s="67"/>
      <c r="MJ57" s="67"/>
      <c r="MK57" s="67"/>
      <c r="ML57" s="67"/>
      <c r="MM57" s="67"/>
      <c r="MN57" s="67"/>
      <c r="MO57" s="67"/>
      <c r="MP57" s="67"/>
      <c r="MQ57" s="67"/>
      <c r="MR57" s="67"/>
      <c r="MS57" s="67"/>
      <c r="MT57" s="67"/>
      <c r="MU57" s="67"/>
      <c r="MV57" s="67"/>
      <c r="MW57" s="67"/>
      <c r="MX57" s="67"/>
      <c r="MY57" s="67"/>
      <c r="MZ57" s="67"/>
      <c r="NA57" s="67"/>
      <c r="NB57" s="67"/>
      <c r="NC57" s="67"/>
      <c r="ND57" s="67"/>
      <c r="NE57" s="67"/>
      <c r="NF57" s="67"/>
      <c r="NG57" s="67"/>
      <c r="NH57" s="67"/>
      <c r="NI57" s="68"/>
      <c r="NJ57" s="2"/>
      <c r="NK57" s="2"/>
      <c r="NL57" s="2"/>
      <c r="NM57" s="2"/>
      <c r="NN57" s="2"/>
      <c r="NO57" s="2"/>
      <c r="NP57" s="2"/>
      <c r="NQ57" s="2"/>
      <c r="NR57" s="66"/>
      <c r="NS57" s="67"/>
      <c r="NT57" s="67"/>
      <c r="NU57" s="67"/>
      <c r="NV57" s="67"/>
      <c r="NW57" s="67"/>
      <c r="NX57" s="67"/>
      <c r="NY57" s="67"/>
      <c r="NZ57" s="67"/>
      <c r="OA57" s="67"/>
      <c r="OB57" s="67"/>
      <c r="OC57" s="67"/>
      <c r="OD57" s="67"/>
      <c r="OE57" s="67"/>
      <c r="OF57" s="67"/>
      <c r="OG57" s="67"/>
      <c r="OH57" s="67"/>
      <c r="OI57" s="67"/>
      <c r="OJ57" s="67"/>
      <c r="OK57" s="67"/>
      <c r="OL57" s="67"/>
      <c r="OM57" s="67"/>
      <c r="ON57" s="67"/>
      <c r="OO57" s="67"/>
      <c r="OP57" s="67"/>
      <c r="OQ57" s="67"/>
      <c r="OR57" s="67"/>
      <c r="OS57" s="67"/>
      <c r="OT57" s="67"/>
      <c r="OU57" s="67"/>
      <c r="OV57" s="67"/>
      <c r="OW57" s="67"/>
      <c r="OX57" s="67"/>
      <c r="OY57" s="67"/>
      <c r="OZ57" s="67"/>
      <c r="PA57" s="67"/>
      <c r="PB57" s="67"/>
      <c r="PC57" s="67"/>
      <c r="PD57" s="67"/>
      <c r="PE57" s="67"/>
      <c r="PF57" s="67"/>
      <c r="PG57" s="67"/>
      <c r="PH57" s="67"/>
      <c r="PI57" s="67"/>
      <c r="PJ57" s="67"/>
      <c r="PK57" s="67"/>
      <c r="PL57" s="67"/>
      <c r="PM57" s="67"/>
      <c r="PN57" s="67"/>
      <c r="PO57" s="67"/>
      <c r="PP57" s="67"/>
      <c r="PQ57" s="67"/>
      <c r="PR57" s="67"/>
      <c r="PS57" s="67"/>
      <c r="PT57" s="67"/>
      <c r="PU57" s="67"/>
      <c r="PV57" s="67"/>
      <c r="PW57" s="67"/>
      <c r="PX57" s="67"/>
      <c r="PY57" s="67"/>
      <c r="PZ57" s="67"/>
      <c r="QA57" s="67"/>
      <c r="QB57" s="67"/>
      <c r="QC57" s="67"/>
      <c r="QD57" s="67"/>
      <c r="QE57" s="67"/>
      <c r="QF57" s="67"/>
      <c r="QG57" s="67"/>
      <c r="QH57" s="67"/>
      <c r="QI57" s="67"/>
      <c r="QJ57" s="67"/>
      <c r="QK57" s="67"/>
      <c r="QL57" s="67"/>
      <c r="QM57" s="67"/>
      <c r="QN57" s="67"/>
      <c r="QO57" s="67"/>
      <c r="QP57" s="67"/>
      <c r="QQ57" s="67"/>
      <c r="QR57" s="67"/>
      <c r="QS57" s="67"/>
      <c r="QT57" s="67"/>
      <c r="QU57" s="67"/>
      <c r="QV57" s="67"/>
      <c r="QW57" s="67"/>
      <c r="QX57" s="67"/>
      <c r="QY57" s="67"/>
      <c r="QZ57" s="67"/>
      <c r="RA57" s="67"/>
      <c r="RB57" s="67"/>
      <c r="RC57" s="67"/>
      <c r="RD57" s="67"/>
      <c r="RE57" s="67"/>
      <c r="RF57" s="67"/>
      <c r="RG57" s="67"/>
      <c r="RH57" s="67"/>
      <c r="RI57" s="67"/>
      <c r="RJ57" s="67"/>
      <c r="RK57" s="67"/>
      <c r="RL57" s="67"/>
      <c r="RM57" s="67"/>
      <c r="RN57" s="67"/>
      <c r="RO57" s="67"/>
      <c r="RP57" s="67"/>
      <c r="RQ57" s="67"/>
      <c r="RR57" s="67"/>
      <c r="RS57" s="67"/>
      <c r="RT57" s="67"/>
      <c r="RU57" s="67"/>
      <c r="RV57" s="67"/>
      <c r="RW57" s="67"/>
      <c r="RX57" s="67"/>
      <c r="RY57" s="67"/>
      <c r="RZ57" s="67"/>
      <c r="SA57" s="67"/>
      <c r="SB57" s="67"/>
      <c r="SC57" s="68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106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H28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H29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H30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R01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R02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H28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H29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H30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R01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R02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H28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H29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H30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R01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R02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46.31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43.98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46.97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46.81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48.9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51.15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52.15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52.21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54.51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55.38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20.8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29.43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32.03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36.58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40.880000000000003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0.11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0.11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0.11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0.36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0.12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6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6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  <c r="IW82" s="67"/>
      <c r="IX82" s="67"/>
      <c r="IY82" s="67"/>
      <c r="IZ82" s="67"/>
      <c r="JA82" s="67"/>
      <c r="JB82" s="67"/>
      <c r="JC82" s="67"/>
      <c r="JD82" s="67"/>
      <c r="JE82" s="67"/>
      <c r="JF82" s="67"/>
      <c r="JG82" s="67"/>
      <c r="JH82" s="67"/>
      <c r="JI82" s="67"/>
      <c r="JJ82" s="67"/>
      <c r="JK82" s="67"/>
      <c r="JL82" s="67"/>
      <c r="JM82" s="67"/>
      <c r="JN82" s="67"/>
      <c r="JO82" s="67"/>
      <c r="JP82" s="67"/>
      <c r="JQ82" s="67"/>
      <c r="JR82" s="67"/>
      <c r="JS82" s="67"/>
      <c r="JT82" s="67"/>
      <c r="JU82" s="67"/>
      <c r="JV82" s="67"/>
      <c r="JW82" s="67"/>
      <c r="JX82" s="67"/>
      <c r="JY82" s="67"/>
      <c r="JZ82" s="67"/>
      <c r="KA82" s="67"/>
      <c r="KB82" s="67"/>
      <c r="KC82" s="67"/>
      <c r="KD82" s="67"/>
      <c r="KE82" s="67"/>
      <c r="KF82" s="67"/>
      <c r="KG82" s="67"/>
      <c r="KH82" s="67"/>
      <c r="KI82" s="67"/>
      <c r="KJ82" s="67"/>
      <c r="KK82" s="67"/>
      <c r="KL82" s="67"/>
      <c r="KM82" s="67"/>
      <c r="KN82" s="67"/>
      <c r="KO82" s="67"/>
      <c r="KP82" s="67"/>
      <c r="KQ82" s="67"/>
      <c r="KR82" s="67"/>
      <c r="KS82" s="67"/>
      <c r="KT82" s="67"/>
      <c r="KU82" s="67"/>
      <c r="KV82" s="67"/>
      <c r="KW82" s="67"/>
      <c r="KX82" s="67"/>
      <c r="KY82" s="67"/>
      <c r="KZ82" s="67"/>
      <c r="LA82" s="67"/>
      <c r="LB82" s="67"/>
      <c r="LC82" s="67"/>
      <c r="LD82" s="67"/>
      <c r="LE82" s="67"/>
      <c r="LF82" s="67"/>
      <c r="LG82" s="67"/>
      <c r="LH82" s="67"/>
      <c r="LI82" s="67"/>
      <c r="LJ82" s="67"/>
      <c r="LK82" s="67"/>
      <c r="LL82" s="67"/>
      <c r="LM82" s="67"/>
      <c r="LN82" s="67"/>
      <c r="LO82" s="67"/>
      <c r="LP82" s="67"/>
      <c r="LQ82" s="68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6"/>
      <c r="MI82" s="67"/>
      <c r="MJ82" s="67"/>
      <c r="MK82" s="67"/>
      <c r="ML82" s="67"/>
      <c r="MM82" s="67"/>
      <c r="MN82" s="67"/>
      <c r="MO82" s="67"/>
      <c r="MP82" s="67"/>
      <c r="MQ82" s="67"/>
      <c r="MR82" s="67"/>
      <c r="MS82" s="67"/>
      <c r="MT82" s="67"/>
      <c r="MU82" s="67"/>
      <c r="MV82" s="67"/>
      <c r="MW82" s="67"/>
      <c r="MX82" s="67"/>
      <c r="MY82" s="67"/>
      <c r="MZ82" s="67"/>
      <c r="NA82" s="67"/>
      <c r="NB82" s="67"/>
      <c r="NC82" s="67"/>
      <c r="ND82" s="67"/>
      <c r="NE82" s="67"/>
      <c r="NF82" s="67"/>
      <c r="NG82" s="67"/>
      <c r="NH82" s="67"/>
      <c r="NI82" s="67"/>
      <c r="NJ82" s="67"/>
      <c r="NK82" s="67"/>
      <c r="NL82" s="67"/>
      <c r="NM82" s="67"/>
      <c r="NN82" s="67"/>
      <c r="NO82" s="67"/>
      <c r="NP82" s="67"/>
      <c r="NQ82" s="67"/>
      <c r="NR82" s="67"/>
      <c r="NS82" s="67"/>
      <c r="NT82" s="67"/>
      <c r="NU82" s="67"/>
      <c r="NV82" s="67"/>
      <c r="NW82" s="67"/>
      <c r="NX82" s="67"/>
      <c r="NY82" s="67"/>
      <c r="NZ82" s="67"/>
      <c r="OA82" s="67"/>
      <c r="OB82" s="67"/>
      <c r="OC82" s="67"/>
      <c r="OD82" s="67"/>
      <c r="OE82" s="67"/>
      <c r="OF82" s="67"/>
      <c r="OG82" s="67"/>
      <c r="OH82" s="67"/>
      <c r="OI82" s="67"/>
      <c r="OJ82" s="67"/>
      <c r="OK82" s="67"/>
      <c r="OL82" s="67"/>
      <c r="OM82" s="67"/>
      <c r="ON82" s="67"/>
      <c r="OO82" s="67"/>
      <c r="OP82" s="67"/>
      <c r="OQ82" s="67"/>
      <c r="OR82" s="67"/>
      <c r="OS82" s="67"/>
      <c r="OT82" s="67"/>
      <c r="OU82" s="67"/>
      <c r="OV82" s="67"/>
      <c r="OW82" s="67"/>
      <c r="OX82" s="67"/>
      <c r="OY82" s="67"/>
      <c r="OZ82" s="67"/>
      <c r="PA82" s="67"/>
      <c r="PB82" s="67"/>
      <c r="PC82" s="67"/>
      <c r="PD82" s="67"/>
      <c r="PE82" s="67"/>
      <c r="PF82" s="67"/>
      <c r="PG82" s="67"/>
      <c r="PH82" s="67"/>
      <c r="PI82" s="67"/>
      <c r="PJ82" s="67"/>
      <c r="PK82" s="67"/>
      <c r="PL82" s="67"/>
      <c r="PM82" s="67"/>
      <c r="PN82" s="67"/>
      <c r="PO82" s="67"/>
      <c r="PP82" s="67"/>
      <c r="PQ82" s="67"/>
      <c r="PR82" s="67"/>
      <c r="PS82" s="67"/>
      <c r="PT82" s="67"/>
      <c r="PU82" s="67"/>
      <c r="PV82" s="67"/>
      <c r="PW82" s="67"/>
      <c r="PX82" s="67"/>
      <c r="PY82" s="67"/>
      <c r="PZ82" s="67"/>
      <c r="QA82" s="67"/>
      <c r="QB82" s="67"/>
      <c r="QC82" s="67"/>
      <c r="QD82" s="67"/>
      <c r="QE82" s="67"/>
      <c r="QF82" s="67"/>
      <c r="QG82" s="67"/>
      <c r="QH82" s="67"/>
      <c r="QI82" s="67"/>
      <c r="QJ82" s="67"/>
      <c r="QK82" s="67"/>
      <c r="QL82" s="67"/>
      <c r="QM82" s="67"/>
      <c r="QN82" s="67"/>
      <c r="QO82" s="67"/>
      <c r="QP82" s="67"/>
      <c r="QQ82" s="67"/>
      <c r="QR82" s="67"/>
      <c r="QS82" s="67"/>
      <c r="QT82" s="67"/>
      <c r="QU82" s="67"/>
      <c r="QV82" s="67"/>
      <c r="QW82" s="67"/>
      <c r="QX82" s="67"/>
      <c r="QY82" s="67"/>
      <c r="QZ82" s="67"/>
      <c r="RA82" s="67"/>
      <c r="RB82" s="67"/>
      <c r="RC82" s="67"/>
      <c r="RD82" s="67"/>
      <c r="RE82" s="67"/>
      <c r="RF82" s="67"/>
      <c r="RG82" s="67"/>
      <c r="RH82" s="67"/>
      <c r="RI82" s="67"/>
      <c r="RJ82" s="67"/>
      <c r="RK82" s="67"/>
      <c r="RL82" s="67"/>
      <c r="RM82" s="67"/>
      <c r="RN82" s="67"/>
      <c r="RO82" s="67"/>
      <c r="RP82" s="67"/>
      <c r="RQ82" s="67"/>
      <c r="RR82" s="67"/>
      <c r="RS82" s="67"/>
      <c r="RT82" s="67"/>
      <c r="RU82" s="67"/>
      <c r="RV82" s="67"/>
      <c r="RW82" s="67"/>
      <c r="RX82" s="67"/>
      <c r="RY82" s="67"/>
      <c r="RZ82" s="67"/>
      <c r="SA82" s="67"/>
      <c r="SB82" s="67"/>
      <c r="SC82" s="68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9" t="s">
        <v>29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 t="s">
        <v>30</v>
      </c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 t="s">
        <v>31</v>
      </c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 t="s">
        <v>32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 t="s">
        <v>33</v>
      </c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 t="s">
        <v>34</v>
      </c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 t="s">
        <v>35</v>
      </c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 t="s">
        <v>36</v>
      </c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 t="s">
        <v>37</v>
      </c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 t="s">
        <v>38</v>
      </c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69"/>
      <c r="JC89" s="69"/>
      <c r="JD89" s="69"/>
      <c r="JE89" s="69"/>
      <c r="JF89" s="69"/>
      <c r="JG89" s="69"/>
      <c r="JH89" s="69"/>
      <c r="JI89" s="69"/>
      <c r="JJ89" s="69"/>
      <c r="JK89" s="69"/>
      <c r="JL89" s="69"/>
      <c r="JM89" s="69" t="s">
        <v>31</v>
      </c>
      <c r="JN89" s="69"/>
      <c r="JO89" s="69"/>
      <c r="JP89" s="69"/>
      <c r="JQ89" s="69"/>
      <c r="JR89" s="69"/>
      <c r="JS89" s="69"/>
      <c r="JT89" s="69"/>
      <c r="JU89" s="69"/>
      <c r="JV89" s="69"/>
      <c r="JW89" s="69"/>
      <c r="JX89" s="69"/>
      <c r="JY89" s="69"/>
      <c r="JZ89" s="69"/>
      <c r="KA89" s="69"/>
      <c r="KB89" s="69"/>
      <c r="KC89" s="69"/>
      <c r="KD89" s="69"/>
      <c r="KE89" s="69"/>
      <c r="KF89" s="69"/>
      <c r="KG89" s="69"/>
      <c r="KH89" s="69"/>
      <c r="KI89" s="69"/>
      <c r="KJ89" s="69"/>
      <c r="KK89" s="69"/>
      <c r="KL89" s="69"/>
      <c r="KM89" s="69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70" t="str">
        <f>データ!AD6</f>
        <v>【118.49】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 t="str">
        <f>データ!AO6</f>
        <v>【19.58】</v>
      </c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 t="str">
        <f>データ!AZ6</f>
        <v>【436.32】</v>
      </c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 t="str">
        <f>データ!BK6</f>
        <v>【238.21】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 t="str">
        <f>データ!BV6</f>
        <v>【113.30】</v>
      </c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 t="str">
        <f>データ!CG6</f>
        <v>【18.87】</v>
      </c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 t="str">
        <f>データ!CR6</f>
        <v>【53.39】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0" t="str">
        <f>データ!DC6</f>
        <v>【76.89】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0" t="str">
        <f>データ!DN6</f>
        <v>【59.52】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0" t="str">
        <f>データ!DY6</f>
        <v>【49.06】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0" t="str">
        <f>データ!EJ6</f>
        <v>【0.39】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SHRvNtGgcuGbBQc/ZX9uatjMbOehUjzYuGeaUNsE6Xyn5AE2loK/7BBfZ/NIvqXB+ihH+4Z3ZOKtuyGWHI7Waw==" saltValue="ceybB/Mv/i9EKcryFY1V1Q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4" t="s">
        <v>48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49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50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51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52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53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54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55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56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58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59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60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61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62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15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146.86000000000001</v>
      </c>
      <c r="U6" s="52">
        <f>U7</f>
        <v>121.19</v>
      </c>
      <c r="V6" s="52">
        <f>V7</f>
        <v>145.53</v>
      </c>
      <c r="W6" s="52">
        <f>W7</f>
        <v>155.72999999999999</v>
      </c>
      <c r="X6" s="52">
        <f t="shared" si="3"/>
        <v>141.86000000000001</v>
      </c>
      <c r="Y6" s="52">
        <f t="shared" si="3"/>
        <v>109.99</v>
      </c>
      <c r="Z6" s="52">
        <f t="shared" si="3"/>
        <v>109.1</v>
      </c>
      <c r="AA6" s="52">
        <f t="shared" si="3"/>
        <v>108.18</v>
      </c>
      <c r="AB6" s="52">
        <f t="shared" si="3"/>
        <v>114.99</v>
      </c>
      <c r="AC6" s="52">
        <f t="shared" si="3"/>
        <v>110.04</v>
      </c>
      <c r="AD6" s="50" t="str">
        <f>IF(AD7="-","【-】","【"&amp;SUBSTITUTE(TEXT(AD7,"#,##0.00"),"-","△")&amp;"】")</f>
        <v>【118.49】</v>
      </c>
      <c r="AE6" s="52">
        <f t="shared" si="3"/>
        <v>118.21</v>
      </c>
      <c r="AF6" s="52">
        <f>AF7</f>
        <v>41.4</v>
      </c>
      <c r="AG6" s="52">
        <f>AG7</f>
        <v>3.33</v>
      </c>
      <c r="AH6" s="52">
        <f>AH7</f>
        <v>0</v>
      </c>
      <c r="AI6" s="52">
        <f t="shared" si="3"/>
        <v>0</v>
      </c>
      <c r="AJ6" s="52">
        <f t="shared" si="3"/>
        <v>83.56</v>
      </c>
      <c r="AK6" s="52">
        <f t="shared" si="3"/>
        <v>82.78</v>
      </c>
      <c r="AL6" s="52">
        <f t="shared" si="3"/>
        <v>79.27</v>
      </c>
      <c r="AM6" s="52">
        <f t="shared" si="3"/>
        <v>75.56</v>
      </c>
      <c r="AN6" s="52">
        <f t="shared" si="3"/>
        <v>68.38</v>
      </c>
      <c r="AO6" s="50" t="str">
        <f>IF(AO7="-","【-】","【"&amp;SUBSTITUTE(TEXT(AO7,"#,##0.00"),"-","△")&amp;"】")</f>
        <v>【19.58】</v>
      </c>
      <c r="AP6" s="52">
        <f t="shared" si="3"/>
        <v>508.19</v>
      </c>
      <c r="AQ6" s="52">
        <f>AQ7</f>
        <v>333.51</v>
      </c>
      <c r="AR6" s="52">
        <f>AR7</f>
        <v>285.12</v>
      </c>
      <c r="AS6" s="52">
        <f>AS7</f>
        <v>294.02999999999997</v>
      </c>
      <c r="AT6" s="52">
        <f t="shared" si="3"/>
        <v>275.83</v>
      </c>
      <c r="AU6" s="52">
        <f t="shared" si="3"/>
        <v>688.41</v>
      </c>
      <c r="AV6" s="52">
        <f t="shared" si="3"/>
        <v>649.91999999999996</v>
      </c>
      <c r="AW6" s="52">
        <f t="shared" si="3"/>
        <v>680.22</v>
      </c>
      <c r="AX6" s="52">
        <f t="shared" si="3"/>
        <v>786.06</v>
      </c>
      <c r="AY6" s="52">
        <f t="shared" si="3"/>
        <v>771.18</v>
      </c>
      <c r="AZ6" s="50" t="str">
        <f>IF(AZ7="-","【-】","【"&amp;SUBSTITUTE(TEXT(AZ7,"#,##0.00"),"-","△")&amp;"】")</f>
        <v>【436.32】</v>
      </c>
      <c r="BA6" s="52">
        <f t="shared" si="3"/>
        <v>639.65</v>
      </c>
      <c r="BB6" s="52">
        <f>BB7</f>
        <v>597.41</v>
      </c>
      <c r="BC6" s="52">
        <f>BC7</f>
        <v>561.39</v>
      </c>
      <c r="BD6" s="52">
        <f>BD7</f>
        <v>579.77</v>
      </c>
      <c r="BE6" s="52">
        <f t="shared" si="3"/>
        <v>563.30999999999995</v>
      </c>
      <c r="BF6" s="52">
        <f t="shared" si="3"/>
        <v>505.25</v>
      </c>
      <c r="BG6" s="52">
        <f t="shared" si="3"/>
        <v>531.53</v>
      </c>
      <c r="BH6" s="52">
        <f t="shared" si="3"/>
        <v>504.73</v>
      </c>
      <c r="BI6" s="52">
        <f t="shared" si="3"/>
        <v>450.91</v>
      </c>
      <c r="BJ6" s="52">
        <f t="shared" si="3"/>
        <v>444.01</v>
      </c>
      <c r="BK6" s="50" t="str">
        <f>IF(BK7="-","【-】","【"&amp;SUBSTITUTE(TEXT(BK7,"#,##0.00"),"-","△")&amp;"】")</f>
        <v>【238.21】</v>
      </c>
      <c r="BL6" s="52">
        <f t="shared" si="3"/>
        <v>163.38999999999999</v>
      </c>
      <c r="BM6" s="52">
        <f>BM7</f>
        <v>123.38</v>
      </c>
      <c r="BN6" s="52">
        <f>BN7</f>
        <v>129.49</v>
      </c>
      <c r="BO6" s="52">
        <f>BO7</f>
        <v>139.72</v>
      </c>
      <c r="BP6" s="52">
        <f t="shared" si="3"/>
        <v>126.47</v>
      </c>
      <c r="BQ6" s="52">
        <f t="shared" si="3"/>
        <v>93.58</v>
      </c>
      <c r="BR6" s="52">
        <f t="shared" si="3"/>
        <v>93.31</v>
      </c>
      <c r="BS6" s="52">
        <f t="shared" si="3"/>
        <v>92.2</v>
      </c>
      <c r="BT6" s="52">
        <f t="shared" si="3"/>
        <v>103.39</v>
      </c>
      <c r="BU6" s="52">
        <f t="shared" si="3"/>
        <v>96.49</v>
      </c>
      <c r="BV6" s="50" t="str">
        <f>IF(BV7="-","【-】","【"&amp;SUBSTITUTE(TEXT(BV7,"#,##0.00"),"-","△")&amp;"】")</f>
        <v>【113.30】</v>
      </c>
      <c r="BW6" s="52">
        <f t="shared" si="3"/>
        <v>28.72</v>
      </c>
      <c r="BX6" s="52">
        <f>BX7</f>
        <v>36.4</v>
      </c>
      <c r="BY6" s="52">
        <f>BY7</f>
        <v>34.76</v>
      </c>
      <c r="BZ6" s="52">
        <f>BZ7</f>
        <v>32.22</v>
      </c>
      <c r="CA6" s="52">
        <f t="shared" si="3"/>
        <v>35.58</v>
      </c>
      <c r="CB6" s="52">
        <f t="shared" si="3"/>
        <v>33.79</v>
      </c>
      <c r="CC6" s="52">
        <f t="shared" si="3"/>
        <v>33.81</v>
      </c>
      <c r="CD6" s="52">
        <f t="shared" si="3"/>
        <v>34.33</v>
      </c>
      <c r="CE6" s="52">
        <f t="shared" si="3"/>
        <v>30.96</v>
      </c>
      <c r="CF6" s="52">
        <f t="shared" ref="CF6" si="4">CF7</f>
        <v>33.229999999999997</v>
      </c>
      <c r="CG6" s="50" t="str">
        <f>IF(CG7="-","【-】","【"&amp;SUBSTITUTE(TEXT(CG7,"#,##0.00"),"-","△")&amp;"】")</f>
        <v>【18.87】</v>
      </c>
      <c r="CH6" s="52">
        <f t="shared" ref="CH6:CQ6" si="5">CH7</f>
        <v>43.57</v>
      </c>
      <c r="CI6" s="52">
        <f>CI7</f>
        <v>45.98</v>
      </c>
      <c r="CJ6" s="52">
        <f>CJ7</f>
        <v>48.36</v>
      </c>
      <c r="CK6" s="52">
        <f>CK7</f>
        <v>45.97</v>
      </c>
      <c r="CL6" s="52">
        <f t="shared" si="5"/>
        <v>44.27</v>
      </c>
      <c r="CM6" s="52">
        <f t="shared" si="5"/>
        <v>43.12</v>
      </c>
      <c r="CN6" s="52">
        <f t="shared" si="5"/>
        <v>43.85</v>
      </c>
      <c r="CO6" s="52">
        <f t="shared" si="5"/>
        <v>44.05</v>
      </c>
      <c r="CP6" s="52">
        <f t="shared" si="5"/>
        <v>45.51</v>
      </c>
      <c r="CQ6" s="52">
        <f t="shared" si="5"/>
        <v>44.67</v>
      </c>
      <c r="CR6" s="50" t="str">
        <f>IF(CR7="-","【-】","【"&amp;SUBSTITUTE(TEXT(CR7,"#,##0.00"),"-","△")&amp;"】")</f>
        <v>【53.39】</v>
      </c>
      <c r="CS6" s="52">
        <f t="shared" ref="CS6:DB6" si="6">CS7</f>
        <v>48.75</v>
      </c>
      <c r="CT6" s="52">
        <f>CT7</f>
        <v>48.75</v>
      </c>
      <c r="CU6" s="52">
        <f>CU7</f>
        <v>48.75</v>
      </c>
      <c r="CV6" s="52">
        <f>CV7</f>
        <v>51.23</v>
      </c>
      <c r="CW6" s="52">
        <f t="shared" si="6"/>
        <v>51.5</v>
      </c>
      <c r="CX6" s="52">
        <f t="shared" si="6"/>
        <v>61.62</v>
      </c>
      <c r="CY6" s="52">
        <f t="shared" si="6"/>
        <v>61.64</v>
      </c>
      <c r="CZ6" s="52">
        <f t="shared" si="6"/>
        <v>61.85</v>
      </c>
      <c r="DA6" s="52">
        <f t="shared" si="6"/>
        <v>64.14</v>
      </c>
      <c r="DB6" s="52">
        <f t="shared" si="6"/>
        <v>63.89</v>
      </c>
      <c r="DC6" s="50" t="str">
        <f>IF(DC7="-","【-】","【"&amp;SUBSTITUTE(TEXT(DC7,"#,##0.00"),"-","△")&amp;"】")</f>
        <v>【76.89】</v>
      </c>
      <c r="DD6" s="52">
        <f t="shared" ref="DD6:DM6" si="7">DD7</f>
        <v>46.31</v>
      </c>
      <c r="DE6" s="52">
        <f>DE7</f>
        <v>43.98</v>
      </c>
      <c r="DF6" s="52">
        <f>DF7</f>
        <v>46.97</v>
      </c>
      <c r="DG6" s="52">
        <f>DG7</f>
        <v>46.81</v>
      </c>
      <c r="DH6" s="52">
        <f t="shared" si="7"/>
        <v>48.9</v>
      </c>
      <c r="DI6" s="52">
        <f t="shared" si="7"/>
        <v>51.15</v>
      </c>
      <c r="DJ6" s="52">
        <f t="shared" si="7"/>
        <v>52.15</v>
      </c>
      <c r="DK6" s="52">
        <f t="shared" si="7"/>
        <v>52.21</v>
      </c>
      <c r="DL6" s="52">
        <f t="shared" si="7"/>
        <v>54.51</v>
      </c>
      <c r="DM6" s="52">
        <f t="shared" si="7"/>
        <v>55.38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20.8</v>
      </c>
      <c r="DU6" s="52">
        <f t="shared" si="8"/>
        <v>29.43</v>
      </c>
      <c r="DV6" s="52">
        <f t="shared" si="8"/>
        <v>32.03</v>
      </c>
      <c r="DW6" s="52">
        <f t="shared" si="8"/>
        <v>36.58</v>
      </c>
      <c r="DX6" s="52">
        <f t="shared" si="8"/>
        <v>40.880000000000003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0.11</v>
      </c>
      <c r="EF6" s="52">
        <f t="shared" si="9"/>
        <v>0.11</v>
      </c>
      <c r="EG6" s="52">
        <f t="shared" si="9"/>
        <v>0.11</v>
      </c>
      <c r="EH6" s="52">
        <f t="shared" si="9"/>
        <v>0.36</v>
      </c>
      <c r="EI6" s="52">
        <f t="shared" si="9"/>
        <v>0.12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11500</v>
      </c>
      <c r="L7" s="54" t="s">
        <v>98</v>
      </c>
      <c r="M7" s="55">
        <v>1</v>
      </c>
      <c r="N7" s="55">
        <v>5091</v>
      </c>
      <c r="O7" s="56" t="s">
        <v>99</v>
      </c>
      <c r="P7" s="56">
        <v>23.6</v>
      </c>
      <c r="Q7" s="55">
        <v>2</v>
      </c>
      <c r="R7" s="55">
        <v>5922</v>
      </c>
      <c r="S7" s="54" t="s">
        <v>100</v>
      </c>
      <c r="T7" s="57">
        <v>146.86000000000001</v>
      </c>
      <c r="U7" s="57">
        <v>121.19</v>
      </c>
      <c r="V7" s="57">
        <v>145.53</v>
      </c>
      <c r="W7" s="57">
        <v>155.72999999999999</v>
      </c>
      <c r="X7" s="57">
        <v>141.86000000000001</v>
      </c>
      <c r="Y7" s="57">
        <v>109.99</v>
      </c>
      <c r="Z7" s="57">
        <v>109.1</v>
      </c>
      <c r="AA7" s="57">
        <v>108.18</v>
      </c>
      <c r="AB7" s="57">
        <v>114.99</v>
      </c>
      <c r="AC7" s="58">
        <v>110.04</v>
      </c>
      <c r="AD7" s="57">
        <v>118.49</v>
      </c>
      <c r="AE7" s="57">
        <v>118.21</v>
      </c>
      <c r="AF7" s="57">
        <v>41.4</v>
      </c>
      <c r="AG7" s="57">
        <v>3.33</v>
      </c>
      <c r="AH7" s="57">
        <v>0</v>
      </c>
      <c r="AI7" s="57">
        <v>0</v>
      </c>
      <c r="AJ7" s="57">
        <v>83.56</v>
      </c>
      <c r="AK7" s="57">
        <v>82.78</v>
      </c>
      <c r="AL7" s="57">
        <v>79.27</v>
      </c>
      <c r="AM7" s="57">
        <v>75.56</v>
      </c>
      <c r="AN7" s="57">
        <v>68.38</v>
      </c>
      <c r="AO7" s="57">
        <v>19.579999999999998</v>
      </c>
      <c r="AP7" s="57">
        <v>508.19</v>
      </c>
      <c r="AQ7" s="57">
        <v>333.51</v>
      </c>
      <c r="AR7" s="57">
        <v>285.12</v>
      </c>
      <c r="AS7" s="57">
        <v>294.02999999999997</v>
      </c>
      <c r="AT7" s="57">
        <v>275.83</v>
      </c>
      <c r="AU7" s="57">
        <v>688.41</v>
      </c>
      <c r="AV7" s="57">
        <v>649.91999999999996</v>
      </c>
      <c r="AW7" s="57">
        <v>680.22</v>
      </c>
      <c r="AX7" s="57">
        <v>786.06</v>
      </c>
      <c r="AY7" s="57">
        <v>771.18</v>
      </c>
      <c r="AZ7" s="57">
        <v>436.32</v>
      </c>
      <c r="BA7" s="57">
        <v>639.65</v>
      </c>
      <c r="BB7" s="57">
        <v>597.41</v>
      </c>
      <c r="BC7" s="57">
        <v>561.39</v>
      </c>
      <c r="BD7" s="57">
        <v>579.77</v>
      </c>
      <c r="BE7" s="57">
        <v>563.30999999999995</v>
      </c>
      <c r="BF7" s="57">
        <v>505.25</v>
      </c>
      <c r="BG7" s="57">
        <v>531.53</v>
      </c>
      <c r="BH7" s="57">
        <v>504.73</v>
      </c>
      <c r="BI7" s="57">
        <v>450.91</v>
      </c>
      <c r="BJ7" s="57">
        <v>444.01</v>
      </c>
      <c r="BK7" s="57">
        <v>238.21</v>
      </c>
      <c r="BL7" s="57">
        <v>163.38999999999999</v>
      </c>
      <c r="BM7" s="57">
        <v>123.38</v>
      </c>
      <c r="BN7" s="57">
        <v>129.49</v>
      </c>
      <c r="BO7" s="57">
        <v>139.72</v>
      </c>
      <c r="BP7" s="57">
        <v>126.47</v>
      </c>
      <c r="BQ7" s="57">
        <v>93.58</v>
      </c>
      <c r="BR7" s="57">
        <v>93.31</v>
      </c>
      <c r="BS7" s="57">
        <v>92.2</v>
      </c>
      <c r="BT7" s="57">
        <v>103.39</v>
      </c>
      <c r="BU7" s="57">
        <v>96.49</v>
      </c>
      <c r="BV7" s="57">
        <v>113.3</v>
      </c>
      <c r="BW7" s="57">
        <v>28.72</v>
      </c>
      <c r="BX7" s="57">
        <v>36.4</v>
      </c>
      <c r="BY7" s="57">
        <v>34.76</v>
      </c>
      <c r="BZ7" s="57">
        <v>32.22</v>
      </c>
      <c r="CA7" s="57">
        <v>35.58</v>
      </c>
      <c r="CB7" s="57">
        <v>33.79</v>
      </c>
      <c r="CC7" s="57">
        <v>33.81</v>
      </c>
      <c r="CD7" s="57">
        <v>34.33</v>
      </c>
      <c r="CE7" s="57">
        <v>30.96</v>
      </c>
      <c r="CF7" s="57">
        <v>33.229999999999997</v>
      </c>
      <c r="CG7" s="57">
        <v>18.87</v>
      </c>
      <c r="CH7" s="57">
        <v>43.57</v>
      </c>
      <c r="CI7" s="57">
        <v>45.98</v>
      </c>
      <c r="CJ7" s="57">
        <v>48.36</v>
      </c>
      <c r="CK7" s="57">
        <v>45.97</v>
      </c>
      <c r="CL7" s="57">
        <v>44.27</v>
      </c>
      <c r="CM7" s="57">
        <v>43.12</v>
      </c>
      <c r="CN7" s="57">
        <v>43.85</v>
      </c>
      <c r="CO7" s="57">
        <v>44.05</v>
      </c>
      <c r="CP7" s="57">
        <v>45.51</v>
      </c>
      <c r="CQ7" s="57">
        <v>44.67</v>
      </c>
      <c r="CR7" s="57">
        <v>53.39</v>
      </c>
      <c r="CS7" s="57">
        <v>48.75</v>
      </c>
      <c r="CT7" s="57">
        <v>48.75</v>
      </c>
      <c r="CU7" s="57">
        <v>48.75</v>
      </c>
      <c r="CV7" s="57">
        <v>51.23</v>
      </c>
      <c r="CW7" s="57">
        <v>51.5</v>
      </c>
      <c r="CX7" s="57">
        <v>61.62</v>
      </c>
      <c r="CY7" s="57">
        <v>61.64</v>
      </c>
      <c r="CZ7" s="57">
        <v>61.85</v>
      </c>
      <c r="DA7" s="57">
        <v>64.14</v>
      </c>
      <c r="DB7" s="57">
        <v>63.89</v>
      </c>
      <c r="DC7" s="57">
        <v>76.89</v>
      </c>
      <c r="DD7" s="57">
        <v>46.31</v>
      </c>
      <c r="DE7" s="57">
        <v>43.98</v>
      </c>
      <c r="DF7" s="57">
        <v>46.97</v>
      </c>
      <c r="DG7" s="57">
        <v>46.81</v>
      </c>
      <c r="DH7" s="57">
        <v>48.9</v>
      </c>
      <c r="DI7" s="57">
        <v>51.15</v>
      </c>
      <c r="DJ7" s="57">
        <v>52.15</v>
      </c>
      <c r="DK7" s="57">
        <v>52.21</v>
      </c>
      <c r="DL7" s="57">
        <v>54.51</v>
      </c>
      <c r="DM7" s="57">
        <v>55.38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20.8</v>
      </c>
      <c r="DU7" s="57">
        <v>29.43</v>
      </c>
      <c r="DV7" s="57">
        <v>32.03</v>
      </c>
      <c r="DW7" s="57">
        <v>36.58</v>
      </c>
      <c r="DX7" s="57">
        <v>40.880000000000003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0.11</v>
      </c>
      <c r="EF7" s="57">
        <v>0.11</v>
      </c>
      <c r="EG7" s="57">
        <v>0.11</v>
      </c>
      <c r="EH7" s="57">
        <v>0.36</v>
      </c>
      <c r="EI7" s="57">
        <v>0.12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42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146.86000000000001</v>
      </c>
      <c r="V11" s="65">
        <f>IF(U6="-",NA(),U6)</f>
        <v>121.19</v>
      </c>
      <c r="W11" s="65">
        <f>IF(V6="-",NA(),V6)</f>
        <v>145.53</v>
      </c>
      <c r="X11" s="65">
        <f>IF(W6="-",NA(),W6)</f>
        <v>155.72999999999999</v>
      </c>
      <c r="Y11" s="65">
        <f>IF(X6="-",NA(),X6)</f>
        <v>141.86000000000001</v>
      </c>
      <c r="AE11" s="64" t="s">
        <v>23</v>
      </c>
      <c r="AF11" s="65">
        <f>IF(AE6="-",NA(),AE6)</f>
        <v>118.21</v>
      </c>
      <c r="AG11" s="65">
        <f>IF(AF6="-",NA(),AF6)</f>
        <v>41.4</v>
      </c>
      <c r="AH11" s="65">
        <f>IF(AG6="-",NA(),AG6)</f>
        <v>3.33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508.19</v>
      </c>
      <c r="AR11" s="65">
        <f>IF(AQ6="-",NA(),AQ6)</f>
        <v>333.51</v>
      </c>
      <c r="AS11" s="65">
        <f>IF(AR6="-",NA(),AR6)</f>
        <v>285.12</v>
      </c>
      <c r="AT11" s="65">
        <f>IF(AS6="-",NA(),AS6)</f>
        <v>294.02999999999997</v>
      </c>
      <c r="AU11" s="65">
        <f>IF(AT6="-",NA(),AT6)</f>
        <v>275.83</v>
      </c>
      <c r="BA11" s="64" t="s">
        <v>23</v>
      </c>
      <c r="BB11" s="65">
        <f>IF(BA6="-",NA(),BA6)</f>
        <v>639.65</v>
      </c>
      <c r="BC11" s="65">
        <f>IF(BB6="-",NA(),BB6)</f>
        <v>597.41</v>
      </c>
      <c r="BD11" s="65">
        <f>IF(BC6="-",NA(),BC6)</f>
        <v>561.39</v>
      </c>
      <c r="BE11" s="65">
        <f>IF(BD6="-",NA(),BD6)</f>
        <v>579.77</v>
      </c>
      <c r="BF11" s="65">
        <f>IF(BE6="-",NA(),BE6)</f>
        <v>563.30999999999995</v>
      </c>
      <c r="BL11" s="64" t="s">
        <v>23</v>
      </c>
      <c r="BM11" s="65">
        <f>IF(BL6="-",NA(),BL6)</f>
        <v>163.38999999999999</v>
      </c>
      <c r="BN11" s="65">
        <f>IF(BM6="-",NA(),BM6)</f>
        <v>123.38</v>
      </c>
      <c r="BO11" s="65">
        <f>IF(BN6="-",NA(),BN6)</f>
        <v>129.49</v>
      </c>
      <c r="BP11" s="65">
        <f>IF(BO6="-",NA(),BO6)</f>
        <v>139.72</v>
      </c>
      <c r="BQ11" s="65">
        <f>IF(BP6="-",NA(),BP6)</f>
        <v>126.47</v>
      </c>
      <c r="BW11" s="64" t="s">
        <v>23</v>
      </c>
      <c r="BX11" s="65">
        <f>IF(BW6="-",NA(),BW6)</f>
        <v>28.72</v>
      </c>
      <c r="BY11" s="65">
        <f>IF(BX6="-",NA(),BX6)</f>
        <v>36.4</v>
      </c>
      <c r="BZ11" s="65">
        <f>IF(BY6="-",NA(),BY6)</f>
        <v>34.76</v>
      </c>
      <c r="CA11" s="65">
        <f>IF(BZ6="-",NA(),BZ6)</f>
        <v>32.22</v>
      </c>
      <c r="CB11" s="65">
        <f>IF(CA6="-",NA(),CA6)</f>
        <v>35.58</v>
      </c>
      <c r="CH11" s="64" t="s">
        <v>23</v>
      </c>
      <c r="CI11" s="65">
        <f>IF(CH6="-",NA(),CH6)</f>
        <v>43.57</v>
      </c>
      <c r="CJ11" s="65">
        <f>IF(CI6="-",NA(),CI6)</f>
        <v>45.98</v>
      </c>
      <c r="CK11" s="65">
        <f>IF(CJ6="-",NA(),CJ6)</f>
        <v>48.36</v>
      </c>
      <c r="CL11" s="65">
        <f>IF(CK6="-",NA(),CK6)</f>
        <v>45.97</v>
      </c>
      <c r="CM11" s="65">
        <f>IF(CL6="-",NA(),CL6)</f>
        <v>44.27</v>
      </c>
      <c r="CS11" s="64" t="s">
        <v>23</v>
      </c>
      <c r="CT11" s="65">
        <f>IF(CS6="-",NA(),CS6)</f>
        <v>48.75</v>
      </c>
      <c r="CU11" s="65">
        <f>IF(CT6="-",NA(),CT6)</f>
        <v>48.75</v>
      </c>
      <c r="CV11" s="65">
        <f>IF(CU6="-",NA(),CU6)</f>
        <v>48.75</v>
      </c>
      <c r="CW11" s="65">
        <f>IF(CV6="-",NA(),CV6)</f>
        <v>51.23</v>
      </c>
      <c r="CX11" s="65">
        <f>IF(CW6="-",NA(),CW6)</f>
        <v>51.5</v>
      </c>
      <c r="DD11" s="64" t="s">
        <v>23</v>
      </c>
      <c r="DE11" s="65">
        <f>IF(DD6="-",NA(),DD6)</f>
        <v>46.31</v>
      </c>
      <c r="DF11" s="65">
        <f>IF(DE6="-",NA(),DE6)</f>
        <v>43.98</v>
      </c>
      <c r="DG11" s="65">
        <f>IF(DF6="-",NA(),DF6)</f>
        <v>46.97</v>
      </c>
      <c r="DH11" s="65">
        <f>IF(DG6="-",NA(),DG6)</f>
        <v>46.81</v>
      </c>
      <c r="DI11" s="65">
        <f>IF(DH6="-",NA(),DH6)</f>
        <v>48.9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109.99</v>
      </c>
      <c r="V12" s="65">
        <f>IF(Z6="-",NA(),Z6)</f>
        <v>109.1</v>
      </c>
      <c r="W12" s="65">
        <f>IF(AA6="-",NA(),AA6)</f>
        <v>108.18</v>
      </c>
      <c r="X12" s="65">
        <f>IF(AB6="-",NA(),AB6)</f>
        <v>114.99</v>
      </c>
      <c r="Y12" s="65">
        <f>IF(AC6="-",NA(),AC6)</f>
        <v>110.04</v>
      </c>
      <c r="AE12" s="64" t="s">
        <v>24</v>
      </c>
      <c r="AF12" s="65">
        <f>IF(AJ6="-",NA(),AJ6)</f>
        <v>83.56</v>
      </c>
      <c r="AG12" s="65">
        <f t="shared" ref="AG12:AJ12" si="10">IF(AK6="-",NA(),AK6)</f>
        <v>82.78</v>
      </c>
      <c r="AH12" s="65">
        <f t="shared" si="10"/>
        <v>79.27</v>
      </c>
      <c r="AI12" s="65">
        <f t="shared" si="10"/>
        <v>75.56</v>
      </c>
      <c r="AJ12" s="65">
        <f t="shared" si="10"/>
        <v>68.38</v>
      </c>
      <c r="AP12" s="64" t="s">
        <v>24</v>
      </c>
      <c r="AQ12" s="65">
        <f>IF(AU6="-",NA(),AU6)</f>
        <v>688.41</v>
      </c>
      <c r="AR12" s="65">
        <f t="shared" ref="AR12:AU12" si="11">IF(AV6="-",NA(),AV6)</f>
        <v>649.91999999999996</v>
      </c>
      <c r="AS12" s="65">
        <f t="shared" si="11"/>
        <v>680.22</v>
      </c>
      <c r="AT12" s="65">
        <f t="shared" si="11"/>
        <v>786.06</v>
      </c>
      <c r="AU12" s="65">
        <f t="shared" si="11"/>
        <v>771.18</v>
      </c>
      <c r="BA12" s="64" t="s">
        <v>24</v>
      </c>
      <c r="BB12" s="65">
        <f>IF(BF6="-",NA(),BF6)</f>
        <v>505.25</v>
      </c>
      <c r="BC12" s="65">
        <f t="shared" ref="BC12:BF12" si="12">IF(BG6="-",NA(),BG6)</f>
        <v>531.53</v>
      </c>
      <c r="BD12" s="65">
        <f t="shared" si="12"/>
        <v>504.73</v>
      </c>
      <c r="BE12" s="65">
        <f t="shared" si="12"/>
        <v>450.91</v>
      </c>
      <c r="BF12" s="65">
        <f t="shared" si="12"/>
        <v>444.01</v>
      </c>
      <c r="BL12" s="64" t="s">
        <v>24</v>
      </c>
      <c r="BM12" s="65">
        <f>IF(BQ6="-",NA(),BQ6)</f>
        <v>93.58</v>
      </c>
      <c r="BN12" s="65">
        <f t="shared" ref="BN12:BQ12" si="13">IF(BR6="-",NA(),BR6)</f>
        <v>93.31</v>
      </c>
      <c r="BO12" s="65">
        <f t="shared" si="13"/>
        <v>92.2</v>
      </c>
      <c r="BP12" s="65">
        <f t="shared" si="13"/>
        <v>103.39</v>
      </c>
      <c r="BQ12" s="65">
        <f t="shared" si="13"/>
        <v>96.49</v>
      </c>
      <c r="BW12" s="64" t="s">
        <v>24</v>
      </c>
      <c r="BX12" s="65">
        <f>IF(CB6="-",NA(),CB6)</f>
        <v>33.79</v>
      </c>
      <c r="BY12" s="65">
        <f t="shared" ref="BY12:CB12" si="14">IF(CC6="-",NA(),CC6)</f>
        <v>33.81</v>
      </c>
      <c r="BZ12" s="65">
        <f t="shared" si="14"/>
        <v>34.33</v>
      </c>
      <c r="CA12" s="65">
        <f t="shared" si="14"/>
        <v>30.96</v>
      </c>
      <c r="CB12" s="65">
        <f t="shared" si="14"/>
        <v>33.229999999999997</v>
      </c>
      <c r="CH12" s="64" t="s">
        <v>24</v>
      </c>
      <c r="CI12" s="65">
        <f>IF(CM6="-",NA(),CM6)</f>
        <v>43.12</v>
      </c>
      <c r="CJ12" s="65">
        <f t="shared" ref="CJ12:CM12" si="15">IF(CN6="-",NA(),CN6)</f>
        <v>43.85</v>
      </c>
      <c r="CK12" s="65">
        <f t="shared" si="15"/>
        <v>44.05</v>
      </c>
      <c r="CL12" s="65">
        <f t="shared" si="15"/>
        <v>45.51</v>
      </c>
      <c r="CM12" s="65">
        <f t="shared" si="15"/>
        <v>44.67</v>
      </c>
      <c r="CS12" s="64" t="s">
        <v>24</v>
      </c>
      <c r="CT12" s="65">
        <f>IF(CX6="-",NA(),CX6)</f>
        <v>61.62</v>
      </c>
      <c r="CU12" s="65">
        <f t="shared" ref="CU12:CX12" si="16">IF(CY6="-",NA(),CY6)</f>
        <v>61.64</v>
      </c>
      <c r="CV12" s="65">
        <f t="shared" si="16"/>
        <v>61.85</v>
      </c>
      <c r="CW12" s="65">
        <f t="shared" si="16"/>
        <v>64.14</v>
      </c>
      <c r="CX12" s="65">
        <f t="shared" si="16"/>
        <v>63.89</v>
      </c>
      <c r="DD12" s="64" t="s">
        <v>24</v>
      </c>
      <c r="DE12" s="65">
        <f>IF(DI6="-",NA(),DI6)</f>
        <v>51.15</v>
      </c>
      <c r="DF12" s="65">
        <f t="shared" ref="DF12:DI12" si="17">IF(DJ6="-",NA(),DJ6)</f>
        <v>52.15</v>
      </c>
      <c r="DG12" s="65">
        <f t="shared" si="17"/>
        <v>52.21</v>
      </c>
      <c r="DH12" s="65">
        <f t="shared" si="17"/>
        <v>54.51</v>
      </c>
      <c r="DI12" s="65">
        <f t="shared" si="17"/>
        <v>55.38</v>
      </c>
      <c r="DO12" s="64" t="s">
        <v>24</v>
      </c>
      <c r="DP12" s="65">
        <f>IF(DT6="-",NA(),DT6)</f>
        <v>20.8</v>
      </c>
      <c r="DQ12" s="65">
        <f t="shared" ref="DQ12:DT12" si="18">IF(DU6="-",NA(),DU6)</f>
        <v>29.43</v>
      </c>
      <c r="DR12" s="65">
        <f t="shared" si="18"/>
        <v>32.03</v>
      </c>
      <c r="DS12" s="65">
        <f t="shared" si="18"/>
        <v>36.58</v>
      </c>
      <c r="DT12" s="65">
        <f t="shared" si="18"/>
        <v>40.880000000000003</v>
      </c>
      <c r="DZ12" s="64" t="s">
        <v>24</v>
      </c>
      <c r="EA12" s="65">
        <f>IF(EE6="-",NA(),EE6)</f>
        <v>0.11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0.36</v>
      </c>
      <c r="EE12" s="65">
        <f t="shared" si="19"/>
        <v>0.12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2022-02-20T07:14:45Z</cp:lastPrinted>
  <dcterms:modified xsi:type="dcterms:W3CDTF">2022-02-20T07:15:02Z</dcterms:modified>
</cp:coreProperties>
</file>