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1_川本町\"/>
    </mc:Choice>
  </mc:AlternateContent>
  <workbookProtection workbookAlgorithmName="SHA-512" workbookHashValue="PzgROda2NxLG8dWEdImS7JOXlH3x+CZECVNQnSOjXbAb3EExfZoFA0KzgN+X/qFSIqZqWuz75tnPyJ3tytKw7Q==" workbookSaltValue="mIB5rIltRRf8dNLoFn78bA==" workbookSpinCount="100000" lockStructure="1"/>
  <bookViews>
    <workbookView xWindow="0" yWindow="0" windowWidth="23040" windowHeight="89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<sst xmlns="http://schemas.openxmlformats.org/spreadsheetml/2006/main" count="233" uniqueCount="116">
  <si>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</si>
  <si>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</si>
  <si>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</si>
  <si>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</si>
  <si>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</si>
  <si>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</si>
  <si>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</si>
  <si>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</si>
  <si>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</si>
  <si>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</si>
  <si>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</si>
  <si>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</si>
  <si>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</si>
  <si>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</si>
  <si>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</si>
  <si>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</si>
  <si>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</si>
  <si>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</si>
  <si>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</si>
  <si>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</si>
  <si>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</si>
  <si>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</si>
  <si>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</si>
  <si>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</si>
  <si>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</si>
  <si>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</si>
  <si>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</si>
  <si>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</si>
  <si>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</si>
  <si>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</si>
  <si>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</si>
  <si>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</si>
  <si>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</si>
  <si>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</si>
  <si>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</si>
  <si>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</si>
  <si>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</si>
  <si>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</si>
  <si>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</si>
  <si>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</si>
  <si>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</si>
  <si>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</si>
  <si>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</si>
  <si>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</si>
  <si>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</si>
  <si>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</si>
  <si>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</si>
  <si>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</si>
  <si>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</si>
  <si>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</si>
  <si>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</si>
  <si>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</si>
  <si>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</si>
  <si>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</si>
  <si>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</si>
  <si>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</si>
  <si>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</si>
  <si>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</si>
  <si>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</si>
  <si>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</si>
  <si>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</si>
  <si>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</si>
  <si>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</si>
  <si>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</si>
  <si>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</si>
  <si>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</si>
  <si>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</si>
  <si>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</si>
  <si>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</si>
  <si>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</si>
  <si>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</si>
  <si>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</si>
  <si>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</si>
  <si>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</si>
  <si>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</si>
  <si>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</si>
  <si>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</si>
  <si>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</si>
  <si>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</si>
  <si>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</si>
  <si>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</si>
  <si>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</si>
  <si>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</si>
  <si>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</si>
  <si>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</si>
  <si>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</si>
  <si>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</si>
  <si>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</si>
  <si>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</si>
  <si>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</si>
  <si>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</si>
  <si>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</si>
  <si>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</si>
  <si>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</si>
  <si>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</si>
  <si>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</si>
  <si>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</si>
  <si>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</si>
  <si>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</si>
  <si>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</si>
  <si>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</si>
  <si>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</si>
  <si>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</si>
  <si>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</si>
  <si>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</si>
  <si>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</si>
  <si>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</si>
  <si>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</si>
  <si>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</si>
  <si>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</si>
  <si>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</si>
  <si>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</si>
  <si>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</si>
  <si>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管路については、概ね更新が完了しているが、浄水施設・配水施設等の構造物が耐用年数に近づきつつあるため、適正な更新計画をたてていく必要がある。</t>
    <rPh sb="1" eb="3">
      <t>カンロ</t>
    </rPh>
    <rPh sb="9" eb="10">
      <t>オオム</t>
    </rPh>
    <rPh sb="11" eb="13">
      <t>コウシン</t>
    </rPh>
    <rPh sb="14" eb="16">
      <t>カンリョウ</t>
    </rPh>
    <rPh sb="22" eb="24">
      <t>ジョウスイ</t>
    </rPh>
    <rPh sb="24" eb="26">
      <t>シセツ</t>
    </rPh>
    <rPh sb="27" eb="29">
      <t>ハイスイ</t>
    </rPh>
    <rPh sb="29" eb="31">
      <t>シセツ</t>
    </rPh>
    <rPh sb="31" eb="32">
      <t>トウ</t>
    </rPh>
    <rPh sb="33" eb="36">
      <t>コウゾウブツ</t>
    </rPh>
    <rPh sb="37" eb="39">
      <t>タイヨウ</t>
    </rPh>
    <rPh sb="39" eb="41">
      <t>ネンスウ</t>
    </rPh>
    <rPh sb="42" eb="43">
      <t>チカ</t>
    </rPh>
    <rPh sb="52" eb="54">
      <t>テキセイ</t>
    </rPh>
    <rPh sb="55" eb="57">
      <t>コウシン</t>
    </rPh>
    <rPh sb="57" eb="59">
      <t>ケイカク</t>
    </rPh>
    <rPh sb="65" eb="67">
      <t>ヒツヨウ</t>
    </rPh>
    <phoneticPr fontId="4"/>
  </si>
  <si>
    <t>　今後、給水人口の減少する中で料金収入も減少していくことから、建設投資においては一層の適正な計画が必要となる。
　令和６年度からの公会計移行に伴い健全な水道事業運営に努めていく必要がある。</t>
    <rPh sb="1" eb="3">
      <t>コンゴ</t>
    </rPh>
    <rPh sb="4" eb="6">
      <t>キュウスイ</t>
    </rPh>
    <rPh sb="6" eb="8">
      <t>ジンコウ</t>
    </rPh>
    <rPh sb="9" eb="11">
      <t>ゲンショウ</t>
    </rPh>
    <rPh sb="13" eb="14">
      <t>ナカ</t>
    </rPh>
    <rPh sb="15" eb="17">
      <t>リョウキン</t>
    </rPh>
    <rPh sb="17" eb="19">
      <t>シュウニュウ</t>
    </rPh>
    <rPh sb="20" eb="22">
      <t>ゲンショウ</t>
    </rPh>
    <rPh sb="31" eb="33">
      <t>ケンセツ</t>
    </rPh>
    <rPh sb="33" eb="35">
      <t>トウシ</t>
    </rPh>
    <rPh sb="40" eb="42">
      <t>イッソウ</t>
    </rPh>
    <rPh sb="43" eb="45">
      <t>テキセイ</t>
    </rPh>
    <rPh sb="46" eb="48">
      <t>ケイカク</t>
    </rPh>
    <rPh sb="49" eb="51">
      <t>ヒツヨウ</t>
    </rPh>
    <rPh sb="57" eb="59">
      <t>レイワ</t>
    </rPh>
    <rPh sb="60" eb="62">
      <t>ネンド</t>
    </rPh>
    <rPh sb="65" eb="68">
      <t>コウカイケイ</t>
    </rPh>
    <rPh sb="68" eb="70">
      <t>イコウ</t>
    </rPh>
    <rPh sb="71" eb="72">
      <t>トモナ</t>
    </rPh>
    <rPh sb="73" eb="75">
      <t>ケンゼン</t>
    </rPh>
    <rPh sb="76" eb="78">
      <t>スイドウ</t>
    </rPh>
    <rPh sb="78" eb="80">
      <t>ジギョウ</t>
    </rPh>
    <rPh sb="80" eb="82">
      <t>ウンエイ</t>
    </rPh>
    <rPh sb="83" eb="84">
      <t>ツト</t>
    </rPh>
    <rPh sb="88" eb="90">
      <t>ヒツヨウ</t>
    </rPh>
    <phoneticPr fontId="4"/>
  </si>
  <si>
    <t xml:space="preserve">　収益的収支比率は、企業債の償還が一部完了した為、昨年よりも高くはなってはいるものの、今後、企業債償還額が増加していくため収支比率は低下する見込みである。
　企業債残高対給水収益比率が類似団体に比べたかくなっているため、適切な投資に努めていく必要がある。
　類似団体に比べ、料金回収率は高いが、給水原価も高いことから、費用削減等に努めて行く必要がある。
　施設利用率については、給水人口が年々減少し、配水量等も減少しているにもかかわらず、施設規模が上水道事業時と変わっていないためである。
　有収率は類似団体に比べ同程度ではあるが、率としては低く、更なる有収率の向上へ向けて対策を講じる必要がある。
</t>
    <rPh sb="1" eb="4">
      <t>シュウエキテキ</t>
    </rPh>
    <rPh sb="4" eb="6">
      <t>シュウシ</t>
    </rPh>
    <rPh sb="6" eb="8">
      <t>ヒリツ</t>
    </rPh>
    <rPh sb="10" eb="13">
      <t>キギョウサイ</t>
    </rPh>
    <rPh sb="14" eb="16">
      <t>ショウカン</t>
    </rPh>
    <rPh sb="17" eb="19">
      <t>イチブ</t>
    </rPh>
    <rPh sb="19" eb="21">
      <t>カンリョウ</t>
    </rPh>
    <rPh sb="23" eb="24">
      <t>タメ</t>
    </rPh>
    <rPh sb="25" eb="27">
      <t>サクネン</t>
    </rPh>
    <rPh sb="30" eb="31">
      <t>タカ</t>
    </rPh>
    <rPh sb="43" eb="45">
      <t>コンゴ</t>
    </rPh>
    <rPh sb="46" eb="49">
      <t>キギョウサイ</t>
    </rPh>
    <rPh sb="49" eb="51">
      <t>ショウカン</t>
    </rPh>
    <rPh sb="51" eb="52">
      <t>ガク</t>
    </rPh>
    <rPh sb="53" eb="55">
      <t>ゾウカ</t>
    </rPh>
    <rPh sb="61" eb="63">
      <t>シュウシ</t>
    </rPh>
    <rPh sb="63" eb="65">
      <t>ヒリツ</t>
    </rPh>
    <rPh sb="66" eb="68">
      <t>テイカ</t>
    </rPh>
    <rPh sb="70" eb="72">
      <t>ミコ</t>
    </rPh>
    <rPh sb="79" eb="82">
      <t>キギョウサイ</t>
    </rPh>
    <rPh sb="82" eb="84">
      <t>ザンダカ</t>
    </rPh>
    <rPh sb="84" eb="85">
      <t>タイ</t>
    </rPh>
    <rPh sb="85" eb="87">
      <t>キュウスイ</t>
    </rPh>
    <rPh sb="87" eb="89">
      <t>シュウエキ</t>
    </rPh>
    <rPh sb="89" eb="91">
      <t>ヒリツ</t>
    </rPh>
    <rPh sb="92" eb="94">
      <t>ルイジ</t>
    </rPh>
    <rPh sb="94" eb="96">
      <t>ダンタイ</t>
    </rPh>
    <rPh sb="97" eb="98">
      <t>クラ</t>
    </rPh>
    <rPh sb="110" eb="112">
      <t>テキセツ</t>
    </rPh>
    <rPh sb="113" eb="115">
      <t>トウシ</t>
    </rPh>
    <rPh sb="116" eb="117">
      <t>ツト</t>
    </rPh>
    <rPh sb="121" eb="123">
      <t>ヒツヨウ</t>
    </rPh>
    <rPh sb="129" eb="133">
      <t>ルイジダンタイ</t>
    </rPh>
    <rPh sb="134" eb="135">
      <t>クラ</t>
    </rPh>
    <rPh sb="137" eb="142">
      <t>リョウキンカイシュウリツ</t>
    </rPh>
    <rPh sb="143" eb="144">
      <t>タカ</t>
    </rPh>
    <rPh sb="147" eb="151">
      <t>キュウスイゲンカ</t>
    </rPh>
    <rPh sb="152" eb="153">
      <t>タカ</t>
    </rPh>
    <rPh sb="159" eb="161">
      <t>ヒヨウ</t>
    </rPh>
    <rPh sb="161" eb="163">
      <t>サクゲン</t>
    </rPh>
    <rPh sb="163" eb="164">
      <t>トウ</t>
    </rPh>
    <rPh sb="165" eb="166">
      <t>ツト</t>
    </rPh>
    <rPh sb="168" eb="169">
      <t>イ</t>
    </rPh>
    <rPh sb="170" eb="172">
      <t>ヒツヨウ</t>
    </rPh>
    <rPh sb="178" eb="180">
      <t>シセツ</t>
    </rPh>
    <rPh sb="180" eb="183">
      <t>リヨウリツ</t>
    </rPh>
    <rPh sb="189" eb="191">
      <t>キュウスイ</t>
    </rPh>
    <rPh sb="191" eb="193">
      <t>ジンコウ</t>
    </rPh>
    <rPh sb="194" eb="196">
      <t>ネンネン</t>
    </rPh>
    <rPh sb="196" eb="198">
      <t>ゲンショウ</t>
    </rPh>
    <rPh sb="200" eb="203">
      <t>ハイスイリョウ</t>
    </rPh>
    <rPh sb="203" eb="204">
      <t>トウ</t>
    </rPh>
    <rPh sb="205" eb="207">
      <t>ゲンショウ</t>
    </rPh>
    <rPh sb="219" eb="221">
      <t>シセツ</t>
    </rPh>
    <rPh sb="221" eb="223">
      <t>キボ</t>
    </rPh>
    <rPh sb="224" eb="227">
      <t>ジョウスイドウ</t>
    </rPh>
    <rPh sb="227" eb="229">
      <t>ジギョウ</t>
    </rPh>
    <rPh sb="229" eb="230">
      <t>ジ</t>
    </rPh>
    <rPh sb="231" eb="232">
      <t>カ</t>
    </rPh>
    <rPh sb="246" eb="249">
      <t>ユウシュウリツ</t>
    </rPh>
    <rPh sb="250" eb="254">
      <t>ルイジダンタイ</t>
    </rPh>
    <rPh sb="255" eb="256">
      <t>クラ</t>
    </rPh>
    <rPh sb="257" eb="260">
      <t>ドウテイド</t>
    </rPh>
    <rPh sb="266" eb="267">
      <t>リツ</t>
    </rPh>
    <rPh sb="271" eb="272">
      <t>ヒク</t>
    </rPh>
    <rPh sb="274" eb="275">
      <t>サラ</t>
    </rPh>
    <rPh sb="277" eb="280">
      <t>ユウシュウリツ</t>
    </rPh>
    <rPh sb="281" eb="283">
      <t>コウジョウ</t>
    </rPh>
    <rPh sb="284" eb="285">
      <t>ム</t>
    </rPh>
    <rPh sb="287" eb="289">
      <t>タイサク</t>
    </rPh>
    <rPh sb="290" eb="291">
      <t>コウ</t>
    </rPh>
    <rPh sb="293" eb="2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</si>
</sst>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0.82</c:v>
                </c:pt>
              </c:numCache>
            </c:numRef>
          </c:val>
          <c:extLst>
            <c:ext xmlns:c16="http://schemas.microsoft.com/office/drawing/2014/chart" uri="{C3380CC4-5D6E-409C-BE32-E72D297353CC}">
              <c16:uniqueId val="{00000000-82D2-4885-B59E-BA26AA66456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2D2-4885-B59E-BA26AA66456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23.98</c:v>
                </c:pt>
                <c:pt idx="1">
                  <c:v>25.73</c:v>
                </c:pt>
                <c:pt idx="2">
                  <c:v>25.83</c:v>
                </c:pt>
                <c:pt idx="3">
                  <c:v>25.87</c:v>
                </c:pt>
                <c:pt idx="4">
                  <c:v>25.92</c:v>
                </c:pt>
              </c:numCache>
            </c:numRef>
          </c:val>
          <c:extLst>
            <c:ext xmlns:c16="http://schemas.microsoft.com/office/drawing/2014/chart" uri="{C3380CC4-5D6E-409C-BE32-E72D297353CC}">
              <c16:uniqueId val="{00000000-4349-4C63-8BE7-5A82601669E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4349-4C63-8BE7-5A82601669E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80.13</c:v>
                </c:pt>
                <c:pt idx="1">
                  <c:v>75.569999999999993</c:v>
                </c:pt>
                <c:pt idx="2">
                  <c:v>71.959999999999994</c:v>
                </c:pt>
                <c:pt idx="3">
                  <c:v>69.3</c:v>
                </c:pt>
                <c:pt idx="4">
                  <c:v>71.13</c:v>
                </c:pt>
              </c:numCache>
            </c:numRef>
          </c:val>
          <c:extLst>
            <c:ext xmlns:c16="http://schemas.microsoft.com/office/drawing/2014/chart" uri="{C3380CC4-5D6E-409C-BE32-E72D297353CC}">
              <c16:uniqueId val="{00000000-0576-46FA-A0CE-F2CAD64C8AE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576-46FA-A0CE-F2CAD64C8AE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91.25</c:v>
                </c:pt>
                <c:pt idx="1">
                  <c:v>79.16</c:v>
                </c:pt>
                <c:pt idx="2">
                  <c:v>94.26</c:v>
                </c:pt>
                <c:pt idx="3">
                  <c:v>68.78</c:v>
                </c:pt>
                <c:pt idx="4">
                  <c:v>82.97</c:v>
                </c:pt>
              </c:numCache>
            </c:numRef>
          </c:val>
          <c:extLst>
            <c:ext xmlns:c16="http://schemas.microsoft.com/office/drawing/2014/chart" uri="{C3380CC4-5D6E-409C-BE32-E72D297353CC}">
              <c16:uniqueId val="{00000000-8A8E-480E-9FD8-B71CC52BC34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8A8E-480E-9FD8-B71CC52BC34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0B-4DE0-9923-87ACAF9B79A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B-4DE0-9923-87ACAF9B79A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D-4BFB-93D2-B63E53B4B4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D-4BFB-93D2-B63E53B4B4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C0-4537-ADEF-6318A3AAC9A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C0-4537-ADEF-6318A3AAC9A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E-4DF4-9FEE-7572085F49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E-4DF4-9FEE-7572085F49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862.68</c:v>
                </c:pt>
                <c:pt idx="1">
                  <c:v>1193.7</c:v>
                </c:pt>
                <c:pt idx="2">
                  <c:v>1215.77</c:v>
                </c:pt>
                <c:pt idx="3">
                  <c:v>1312.51</c:v>
                </c:pt>
                <c:pt idx="4">
                  <c:v>1311.36</c:v>
                </c:pt>
              </c:numCache>
            </c:numRef>
          </c:val>
          <c:extLst>
            <c:ext xmlns:c16="http://schemas.microsoft.com/office/drawing/2014/chart" uri="{C3380CC4-5D6E-409C-BE32-E72D297353CC}">
              <c16:uniqueId val="{00000000-59B7-4F07-9326-EEC9A8E61E5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59B7-4F07-9326-EEC9A8E61E5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80.790000000000006</c:v>
                </c:pt>
                <c:pt idx="1">
                  <c:v>73.099999999999994</c:v>
                </c:pt>
                <c:pt idx="2">
                  <c:v>72.040000000000006</c:v>
                </c:pt>
                <c:pt idx="3">
                  <c:v>62.91</c:v>
                </c:pt>
                <c:pt idx="4">
                  <c:v>66.37</c:v>
                </c:pt>
              </c:numCache>
            </c:numRef>
          </c:val>
          <c:extLst>
            <c:ext xmlns:c16="http://schemas.microsoft.com/office/drawing/2014/chart" uri="{C3380CC4-5D6E-409C-BE32-E72D297353CC}">
              <c16:uniqueId val="{00000000-4078-48BA-B848-8CF8D73312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4078-48BA-B848-8CF8D73312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305.51</c:v>
                </c:pt>
                <c:pt idx="1">
                  <c:v>331.73</c:v>
                </c:pt>
                <c:pt idx="2">
                  <c:v>354.65</c:v>
                </c:pt>
                <c:pt idx="3">
                  <c:v>405.15</c:v>
                </c:pt>
                <c:pt idx="4">
                  <c:v>378.23</c:v>
                </c:pt>
              </c:numCache>
            </c:numRef>
          </c:val>
          <c:extLst>
            <c:ext xmlns:c16="http://schemas.microsoft.com/office/drawing/2014/chart" uri="{C3380CC4-5D6E-409C-BE32-E72D297353CC}">
              <c16:uniqueId val="{00000000-F2C0-482D-B79A-4B8428A0511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F2C0-482D-B79A-4B8428A0511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川本町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3203</v>
      </c>
      <c r="AM8" s="51"/>
      <c r="AN8" s="51"/>
      <c r="AO8" s="51"/>
      <c r="AP8" s="51"/>
      <c r="AQ8" s="51"/>
      <c r="AR8" s="51"/>
      <c r="AS8" s="51"/>
      <c r="AT8" s="47">
        <f>データ!$S$6</f>
        <v>106.43</v>
      </c>
      <c r="AU8" s="47"/>
      <c r="AV8" s="47"/>
      <c r="AW8" s="47"/>
      <c r="AX8" s="47"/>
      <c r="AY8" s="47"/>
      <c r="AZ8" s="47"/>
      <c r="BA8" s="47"/>
      <c r="BB8" s="47">
        <f>データ!$T$6</f>
        <v>30.09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88.89</v>
      </c>
      <c r="Q10" s="47"/>
      <c r="R10" s="47"/>
      <c r="S10" s="47"/>
      <c r="T10" s="47"/>
      <c r="U10" s="47"/>
      <c r="V10" s="47"/>
      <c r="W10" s="51">
        <f>データ!$Q$6</f>
        <v>4180</v>
      </c>
      <c r="X10" s="51"/>
      <c r="Y10" s="51"/>
      <c r="Z10" s="51"/>
      <c r="AA10" s="51"/>
      <c r="AB10" s="51"/>
      <c r="AC10" s="51"/>
      <c r="AD10" s="2"/>
      <c r="AE10" s="2"/>
      <c r="AF10" s="2"/>
      <c r="AG10" s="2"/>
      <c r="AH10" s="2"/>
      <c r="AI10" s="2"/>
      <c r="AJ10" s="2"/>
      <c r="AK10" s="2"/>
      <c r="AL10" s="51">
        <f>データ!$U$6</f>
        <v>2809</v>
      </c>
      <c r="AM10" s="51"/>
      <c r="AN10" s="51"/>
      <c r="AO10" s="51"/>
      <c r="AP10" s="51"/>
      <c r="AQ10" s="51"/>
      <c r="AR10" s="51"/>
      <c r="AS10" s="51"/>
      <c r="AT10" s="47">
        <f>データ!$V$6</f>
        <v>14.85</v>
      </c>
      <c r="AU10" s="47"/>
      <c r="AV10" s="47"/>
      <c r="AW10" s="47"/>
      <c r="AX10" s="47"/>
      <c r="AY10" s="47"/>
      <c r="AZ10" s="47"/>
      <c r="BA10" s="47"/>
      <c r="BB10" s="47">
        <f>データ!$W$6</f>
        <v>189.16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FZIimz1KoTFd0OCtH3NyqG//9/Kq0Ukr2tNmiJ6M6nNELNrmIyvw734gAWKKJqVj/xmZaIzLGY3w57UUokY//w==" saltValue="OZS7MFpp+e2HHQ8UAxoD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324418</v>
      </c>
      <c r="D6" s="34">
        <f t="shared" si="3"/>
        <v>47</v>
      </c>
      <c r="E6" s="34">
        <f t="shared" si="3"/>
        <v>1</v>
      </c>
      <c r="F6" s="34">
        <f t="shared" si="3"/>
        <v>0</v>
      </c>
      <c r="G6" s="34">
        <f t="shared" si="3"/>
        <v>0</v>
      </c>
      <c r="H6" s="34" t="str">
        <f t="shared" si="3"/>
        <v>島根県　川本町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88.89</v>
      </c>
      <c r="Q6" s="35">
        <f t="shared" si="3"/>
        <v>4180</v>
      </c>
      <c r="R6" s="35">
        <f t="shared" si="3"/>
        <v>3203</v>
      </c>
      <c r="S6" s="35">
        <f t="shared" si="3"/>
        <v>106.43</v>
      </c>
      <c r="T6" s="35">
        <f t="shared" si="3"/>
        <v>30.09</v>
      </c>
      <c r="U6" s="35">
        <f t="shared" si="3"/>
        <v>2809</v>
      </c>
      <c r="V6" s="35">
        <f t="shared" si="3"/>
        <v>14.85</v>
      </c>
      <c r="W6" s="35">
        <f t="shared" si="3"/>
        <v>189.16</v>
      </c>
      <c r="X6" s="36">
        <f>IF(X7="",NA(),X7)</f>
        <v>91.25</v>
      </c>
      <c r="Y6" s="36">
        <f t="shared" ref="Y6:AG6" si="4">IF(Y7="",NA(),Y7)</f>
        <v>79.16</v>
      </c>
      <c r="Z6" s="36">
        <f t="shared" si="4"/>
        <v>94.26</v>
      </c>
      <c r="AA6" s="36">
        <f t="shared" si="4"/>
        <v>68.78</v>
      </c>
      <c r="AB6" s="36">
        <f t="shared" si="4"/>
        <v>82.97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862.68</v>
      </c>
      <c r="BF6" s="36">
        <f t="shared" ref="BF6:BN6" si="7">IF(BF7="",NA(),BF7)</f>
        <v>1193.7</v>
      </c>
      <c r="BG6" s="36">
        <f t="shared" si="7"/>
        <v>1215.77</v>
      </c>
      <c r="BH6" s="36">
        <f t="shared" si="7"/>
        <v>1312.51</v>
      </c>
      <c r="BI6" s="36">
        <f t="shared" si="7"/>
        <v>1311.36</v>
      </c>
      <c r="BJ6" s="36">
        <f t="shared" si="7"/>
        <v>1144.79</v>
      </c>
      <c r="BK6" s="36">
        <f t="shared" si="7"/>
        <v>1061.58</v>
      </c>
      <c r="BL6" s="36">
        <f t="shared" si="7"/>
        <v>1007.7</v>
      </c>
      <c r="BM6" s="36">
        <f t="shared" si="7"/>
        <v>1018.52</v>
      </c>
      <c r="BN6" s="36">
        <f t="shared" si="7"/>
        <v>949.61</v>
      </c>
      <c r="BO6" s="35" t="str">
        <f>IF(BO7="","",IF(BO7="-","【-】","【"&amp;SUBSTITUTE(TEXT(BO7,"#,##0.00"),"-","△")&amp;"】"))</f>
        <v>【949.15】</v>
      </c>
      <c r="BP6" s="36">
        <f>IF(BP7="",NA(),BP7)</f>
        <v>80.790000000000006</v>
      </c>
      <c r="BQ6" s="36">
        <f t="shared" ref="BQ6:BY6" si="8">IF(BQ7="",NA(),BQ7)</f>
        <v>73.099999999999994</v>
      </c>
      <c r="BR6" s="36">
        <f t="shared" si="8"/>
        <v>72.040000000000006</v>
      </c>
      <c r="BS6" s="36">
        <f t="shared" si="8"/>
        <v>62.91</v>
      </c>
      <c r="BT6" s="36">
        <f t="shared" si="8"/>
        <v>66.37</v>
      </c>
      <c r="BU6" s="36">
        <f t="shared" si="8"/>
        <v>56.04</v>
      </c>
      <c r="BV6" s="36">
        <f t="shared" si="8"/>
        <v>58.52</v>
      </c>
      <c r="BW6" s="36">
        <f t="shared" si="8"/>
        <v>59.22</v>
      </c>
      <c r="BX6" s="36">
        <f t="shared" si="8"/>
        <v>58.79</v>
      </c>
      <c r="BY6" s="36">
        <f t="shared" si="8"/>
        <v>58.41</v>
      </c>
      <c r="BZ6" s="35" t="str">
        <f>IF(BZ7="","",IF(BZ7="-","【-】","【"&amp;SUBSTITUTE(TEXT(BZ7,"#,##0.00"),"-","△")&amp;"】"))</f>
        <v>【55.87】</v>
      </c>
      <c r="CA6" s="36">
        <f>IF(CA7="",NA(),CA7)</f>
        <v>305.51</v>
      </c>
      <c r="CB6" s="36">
        <f t="shared" ref="CB6:CJ6" si="9">IF(CB7="",NA(),CB7)</f>
        <v>331.73</v>
      </c>
      <c r="CC6" s="36">
        <f t="shared" si="9"/>
        <v>354.65</v>
      </c>
      <c r="CD6" s="36">
        <f t="shared" si="9"/>
        <v>405.15</v>
      </c>
      <c r="CE6" s="36">
        <f t="shared" si="9"/>
        <v>378.23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23.98</v>
      </c>
      <c r="CM6" s="36">
        <f t="shared" ref="CM6:CU6" si="10">IF(CM7="",NA(),CM7)</f>
        <v>25.73</v>
      </c>
      <c r="CN6" s="36">
        <f t="shared" si="10"/>
        <v>25.83</v>
      </c>
      <c r="CO6" s="36">
        <f t="shared" si="10"/>
        <v>25.87</v>
      </c>
      <c r="CP6" s="36">
        <f t="shared" si="10"/>
        <v>25.92</v>
      </c>
      <c r="CQ6" s="36">
        <f t="shared" si="10"/>
        <v>55.9</v>
      </c>
      <c r="CR6" s="36">
        <f t="shared" si="10"/>
        <v>57.3</v>
      </c>
      <c r="CS6" s="36">
        <f t="shared" si="10"/>
        <v>56.76</v>
      </c>
      <c r="CT6" s="36">
        <f t="shared" si="10"/>
        <v>56.04</v>
      </c>
      <c r="CU6" s="36">
        <f t="shared" si="10"/>
        <v>58.52</v>
      </c>
      <c r="CV6" s="35" t="str">
        <f>IF(CV7="","",IF(CV7="-","【-】","【"&amp;SUBSTITUTE(TEXT(CV7,"#,##0.00"),"-","△")&amp;"】"))</f>
        <v>【56.31】</v>
      </c>
      <c r="CW6" s="36">
        <f>IF(CW7="",NA(),CW7)</f>
        <v>80.13</v>
      </c>
      <c r="CX6" s="36">
        <f t="shared" ref="CX6:DF6" si="11">IF(CX7="",NA(),CX7)</f>
        <v>75.569999999999993</v>
      </c>
      <c r="CY6" s="36">
        <f t="shared" si="11"/>
        <v>71.959999999999994</v>
      </c>
      <c r="CZ6" s="36">
        <f t="shared" si="11"/>
        <v>69.3</v>
      </c>
      <c r="DA6" s="36">
        <f t="shared" si="11"/>
        <v>71.13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0.82</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324418</v>
      </c>
      <c r="D7" s="38">
        <v>47</v>
      </c>
      <c r="E7" s="38">
        <v>1</v>
      </c>
      <c r="F7" s="38">
        <v>0</v>
      </c>
      <c r="G7" s="38">
        <v>0</v>
      </c>
      <c r="H7" s="38" t="s">
        <v>95</v>
      </c>
      <c r="I7" s="38" t="s">
        <v>96</v>
      </c>
      <c r="J7" s="38" t="s">
        <v>97</v>
      </c>
      <c r="K7" s="38" t="s">
        <v>98</v>
      </c>
      <c r="L7" s="38" t="s">
        <v>99</v>
      </c>
      <c r="M7" s="38" t="s">
        <v>100</v>
      </c>
      <c r="N7" s="39" t="s">
        <v>101</v>
      </c>
      <c r="O7" s="39" t="s">
        <v>102</v>
      </c>
      <c r="P7" s="39">
        <v>88.89</v>
      </c>
      <c r="Q7" s="39">
        <v>4180</v>
      </c>
      <c r="R7" s="39">
        <v>3203</v>
      </c>
      <c r="S7" s="39">
        <v>106.43</v>
      </c>
      <c r="T7" s="39">
        <v>30.09</v>
      </c>
      <c r="U7" s="39">
        <v>2809</v>
      </c>
      <c r="V7" s="39">
        <v>14.85</v>
      </c>
      <c r="W7" s="39">
        <v>189.16</v>
      </c>
      <c r="X7" s="39">
        <v>91.25</v>
      </c>
      <c r="Y7" s="39">
        <v>79.16</v>
      </c>
      <c r="Z7" s="39">
        <v>94.26</v>
      </c>
      <c r="AA7" s="39">
        <v>68.78</v>
      </c>
      <c r="AB7" s="39">
        <v>82.97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862.68</v>
      </c>
      <c r="BF7" s="39">
        <v>1193.7</v>
      </c>
      <c r="BG7" s="39">
        <v>1215.77</v>
      </c>
      <c r="BH7" s="39">
        <v>1312.51</v>
      </c>
      <c r="BI7" s="39">
        <v>1311.36</v>
      </c>
      <c r="BJ7" s="39">
        <v>1144.79</v>
      </c>
      <c r="BK7" s="39">
        <v>1061.58</v>
      </c>
      <c r="BL7" s="39">
        <v>1007.7</v>
      </c>
      <c r="BM7" s="39">
        <v>1018.52</v>
      </c>
      <c r="BN7" s="39">
        <v>949.61</v>
      </c>
      <c r="BO7" s="39">
        <v>949.15</v>
      </c>
      <c r="BP7" s="39">
        <v>80.790000000000006</v>
      </c>
      <c r="BQ7" s="39">
        <v>73.099999999999994</v>
      </c>
      <c r="BR7" s="39">
        <v>72.040000000000006</v>
      </c>
      <c r="BS7" s="39">
        <v>62.91</v>
      </c>
      <c r="BT7" s="39">
        <v>66.37</v>
      </c>
      <c r="BU7" s="39">
        <v>56.04</v>
      </c>
      <c r="BV7" s="39">
        <v>58.52</v>
      </c>
      <c r="BW7" s="39">
        <v>59.22</v>
      </c>
      <c r="BX7" s="39">
        <v>58.79</v>
      </c>
      <c r="BY7" s="39">
        <v>58.41</v>
      </c>
      <c r="BZ7" s="39">
        <v>55.87</v>
      </c>
      <c r="CA7" s="39">
        <v>305.51</v>
      </c>
      <c r="CB7" s="39">
        <v>331.73</v>
      </c>
      <c r="CC7" s="39">
        <v>354.65</v>
      </c>
      <c r="CD7" s="39">
        <v>405.15</v>
      </c>
      <c r="CE7" s="39">
        <v>378.23</v>
      </c>
      <c r="CF7" s="39">
        <v>304.35000000000002</v>
      </c>
      <c r="CG7" s="39">
        <v>296.3</v>
      </c>
      <c r="CH7" s="39">
        <v>292.89999999999998</v>
      </c>
      <c r="CI7" s="39">
        <v>298.25</v>
      </c>
      <c r="CJ7" s="39">
        <v>303.27999999999997</v>
      </c>
      <c r="CK7" s="39">
        <v>288.19</v>
      </c>
      <c r="CL7" s="39">
        <v>23.98</v>
      </c>
      <c r="CM7" s="39">
        <v>25.73</v>
      </c>
      <c r="CN7" s="39">
        <v>25.83</v>
      </c>
      <c r="CO7" s="39">
        <v>25.87</v>
      </c>
      <c r="CP7" s="39">
        <v>25.92</v>
      </c>
      <c r="CQ7" s="39">
        <v>55.9</v>
      </c>
      <c r="CR7" s="39">
        <v>57.3</v>
      </c>
      <c r="CS7" s="39">
        <v>56.76</v>
      </c>
      <c r="CT7" s="39">
        <v>56.04</v>
      </c>
      <c r="CU7" s="39">
        <v>58.52</v>
      </c>
      <c r="CV7" s="39">
        <v>56.31</v>
      </c>
      <c r="CW7" s="39">
        <v>80.13</v>
      </c>
      <c r="CX7" s="39">
        <v>75.569999999999993</v>
      </c>
      <c r="CY7" s="39">
        <v>71.959999999999994</v>
      </c>
      <c r="CZ7" s="39">
        <v>69.3</v>
      </c>
      <c r="DA7" s="39">
        <v>71.13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0.82</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2022-02-20T06:31:08Z</cp:lastPrinted>
  <dcterms:created xsi:type="dcterms:W3CDTF">2021-12-03T07:04:23Z</dcterms:created>
  <dcterms:modified xsi:type="dcterms:W3CDTF">2022-02-20T06:31:25Z</dcterms:modified>
  <cp:category/>
</cp:coreProperties>
</file>