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地域振興部\市町村課\03財政グループ\財政グループ共通\財政一般\公営企業一般\経営戦略\R2\210112 経営比較分析表\7県ＨＰ公開\下水道\174特環\"/>
    </mc:Choice>
  </mc:AlternateContent>
  <workbookProtection workbookAlgorithmName="SHA-512" workbookHashValue="290k89rVi9Z8i5xMbZaokYIQ1mcX5m2GQXUhetpWaE73DhTnr6LcIugNS8kGl/Hprjgak75jJ/HbwA6AbxTu0g==" workbookSaltValue="BfErfJxe/zbDadD32KRXjw==" workbookSpinCount="100000" lockStructure="1"/>
  <bookViews>
    <workbookView xWindow="-120" yWindow="-120" windowWidth="24240" windowHeight="1314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P6" i="5"/>
  <c r="P10" i="4" s="1"/>
  <c r="O6" i="5"/>
  <c r="N6" i="5"/>
  <c r="B10" i="4" s="1"/>
  <c r="M6" i="5"/>
  <c r="AD8" i="4" s="1"/>
  <c r="L6" i="5"/>
  <c r="W8" i="4" s="1"/>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W10" i="4"/>
  <c r="I10" i="4"/>
  <c r="AL8" i="4"/>
  <c r="P8"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<sst xmlns="http://schemas.openxmlformats.org/spreadsheetml/2006/main" count="236" uniqueCount="120">
  <si>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</si>
  <si>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</si>
  <si>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</si>
  <si>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</si>
  <si>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</si>
  <si>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</si>
  <si>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</si>
  <si>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</si>
  <si>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</si>
  <si>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</si>
  <si>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</si>
  <si>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</si>
  <si>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</si>
  <si>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</si>
  <si>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</si>
  <si>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</si>
  <si>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</si>
  <si>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</si>
  <si>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</si>
  <si>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</si>
  <si>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</si>
  <si>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</si>
  <si>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</si>
  <si>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</si>
  <si>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</si>
  <si>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</si>
  <si>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</si>
  <si>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</si>
  <si>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</si>
  <si>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</si>
  <si>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</si>
  <si>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</si>
  <si>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</si>
  <si>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</si>
  <si>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</si>
  <si>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</si>
  <si>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</si>
  <si>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</si>
  <si>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</si>
  <si>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</si>
  <si>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</si>
  <si>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</si>
  <si>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</si>
  <si>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</si>
  <si>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</si>
  <si>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</si>
  <si>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</si>
  <si>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</si>
  <si>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</si>
  <si>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</si>
  <si>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</si>
  <si>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</si>
  <si>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</si>
  <si>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</si>
  <si>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</si>
  <si>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</si>
  <si>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</si>
  <si>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</si>
  <si>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</si>
  <si>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</si>
  <si>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</si>
  <si>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</si>
  <si>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</si>
  <si>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</si>
  <si>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</si>
  <si>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</si>
  <si>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</si>
  <si>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</si>
  <si>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</si>
  <si>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</si>
  <si>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</si>
  <si>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</si>
  <si>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</si>
  <si>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</si>
  <si>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</si>
  <si>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</si>
  <si>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</si>
  <si>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</si>
  <si>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</si>
  <si>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</si>
  <si>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</si>
  <si>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</si>
  <si>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</si>
  <si>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</si>
  <si>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</si>
  <si>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</si>
  <si>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</si>
  <si>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</si>
  <si>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</si>
  <si>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</si>
  <si>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</si>
  <si>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</si>
  <si>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</si>
  <si>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</si>
  <si>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</si>
  <si>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</si>
  <si>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</si>
  <si>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</si>
  <si>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江津市</t>
  </si>
  <si>
    <t>法非適用</t>
  </si>
  <si>
    <t>下水道事業</t>
  </si>
  <si>
    <t>特定環境保全公共下水道</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</si>
  <si>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</si>
  <si>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</si>
  <si>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</si>
  <si>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</si>
  <si>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</si>
  <si>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</si>
  <si>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</si>
  <si>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</si>
  <si>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</si>
  <si>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</si>
  <si>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</si>
  <si>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</si>
  <si>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</si>
  <si>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</si>
  <si>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</si>
  <si>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①収益的収支比率は、総収益は料金改定による使用料収入が増となったが、総費用のうち、職員給与費は微増であるが施設維持管理費が約4,000千円増により対前年比で3.5ポイント低下した。平均では約104％であり、しばらくはこの水準で推移していくと予想される。④企業債残高対事業規模比率については、企業債の全額を一般会計から繰入しているため数値は0である。⑤経費回収率は、使用料に対する汚水処理費増の割合が増加したために回収率は下がった。⑥汚水処理原価は対前年比で約60円も増加しており、類似団体の平均値と比較すると約2倍のコストがかかっている。これらの要因としては、施設維持費のうち機械設備の修繕費の増により年々増加傾向にあるが、有収水量は人口減による使用量の減にあることが考えられる。⑦施設利用率は日平均処理水量で見ると依然低い状況にある。アクアスの利用率が大きく影響しているが人口減少の影響もある。⑧水洗化率は、処理区域内人口が減少しているために割合により増えただけであり、接続率が上昇しているわけではない。今後は、維持管理費の削減を図り、施設修繕等の財源確保のための料金改定を検討する必要がある。</t>
    <rPh sb="15" eb="17">
      <t>リョウキン</t>
    </rPh>
    <rPh sb="17" eb="19">
      <t>カイテイ</t>
    </rPh>
    <rPh sb="22" eb="25">
      <t>シヨウリョウ</t>
    </rPh>
    <rPh sb="86" eb="88">
      <t>テイカ</t>
    </rPh>
    <rPh sb="224" eb="225">
      <t>タイ</t>
    </rPh>
    <rPh sb="225" eb="227">
      <t>ゼンネン</t>
    </rPh>
    <rPh sb="227" eb="228">
      <t>ヒ</t>
    </rPh>
    <rPh sb="229" eb="230">
      <t>ヤク</t>
    </rPh>
    <rPh sb="232" eb="233">
      <t>エン</t>
    </rPh>
    <rPh sb="255" eb="256">
      <t>ヤク</t>
    </rPh>
    <rPh sb="257" eb="258">
      <t>バイ</t>
    </rPh>
    <rPh sb="283" eb="285">
      <t>イジ</t>
    </rPh>
    <rPh sb="289" eb="291">
      <t>キカイ</t>
    </rPh>
    <rPh sb="291" eb="293">
      <t>セツビ</t>
    </rPh>
    <rPh sb="294" eb="296">
      <t>シュウゼン</t>
    </rPh>
    <rPh sb="296" eb="297">
      <t>ヒ</t>
    </rPh>
    <rPh sb="298" eb="299">
      <t>ゾウ</t>
    </rPh>
    <rPh sb="324" eb="327">
      <t>シヨウリョウ</t>
    </rPh>
    <rPh sb="328" eb="329">
      <t>ゲン</t>
    </rPh>
    <rPh sb="374" eb="376">
      <t>リヨウ</t>
    </rPh>
    <rPh sb="376" eb="377">
      <t>リツ</t>
    </rPh>
    <rPh sb="378" eb="379">
      <t>オオ</t>
    </rPh>
    <rPh sb="388" eb="390">
      <t>ジンコウ</t>
    </rPh>
    <rPh sb="390" eb="392">
      <t>ゲンショウ</t>
    </rPh>
    <rPh sb="393" eb="395">
      <t>エイキョウ</t>
    </rPh>
    <rPh sb="406" eb="408">
      <t>ショリ</t>
    </rPh>
    <rPh sb="408" eb="410">
      <t>クイキ</t>
    </rPh>
    <rPh sb="410" eb="411">
      <t>ナイ</t>
    </rPh>
    <rPh sb="411" eb="413">
      <t>ジンコウ</t>
    </rPh>
    <rPh sb="414" eb="416">
      <t>ゲンショウ</t>
    </rPh>
    <rPh sb="423" eb="425">
      <t>ワリアイ</t>
    </rPh>
    <rPh sb="428" eb="429">
      <t>フ</t>
    </rPh>
    <rPh sb="439" eb="440">
      <t>リツ</t>
    </rPh>
    <rPh sb="441" eb="443">
      <t>ジョウショウ</t>
    </rPh>
    <rPh sb="454" eb="456">
      <t>コンゴ</t>
    </rPh>
    <rPh sb="458" eb="460">
      <t>イジ</t>
    </rPh>
    <rPh sb="460" eb="462">
      <t>カンリ</t>
    </rPh>
    <rPh sb="462" eb="463">
      <t>ヒ</t>
    </rPh>
    <rPh sb="464" eb="466">
      <t>サクゲン</t>
    </rPh>
    <rPh sb="467" eb="468">
      <t>ハカ</t>
    </rPh>
    <rPh sb="470" eb="472">
      <t>シセツ</t>
    </rPh>
    <rPh sb="472" eb="474">
      <t>シュウゼン</t>
    </rPh>
    <rPh sb="474" eb="475">
      <t>トウ</t>
    </rPh>
    <rPh sb="476" eb="478">
      <t>ザイゲン</t>
    </rPh>
    <rPh sb="478" eb="480">
      <t>カクホ</t>
    </rPh>
    <rPh sb="484" eb="486">
      <t>リョウキン</t>
    </rPh>
    <rPh sb="486" eb="488">
      <t>カイテイ</t>
    </rPh>
    <rPh sb="489" eb="491">
      <t>ケントウ</t>
    </rPh>
    <rPh sb="493" eb="495">
      <t>ヒツヨウ</t>
    </rPh>
    <phoneticPr fontId="4"/>
  </si>
  <si>
    <t>　本市は地方公営企業法非適用につき、会計上の固定資産の減価償却を行っていないため、有形固定資産減価償却率の数値は出ていないが、実質は減価償却を行っており、この数値は法適用後に年々上昇していくと推測される。また、管路が比較的新しいため、老朽管に到達している管路がなく、更新等を行っていないため、管渠改善率の数値は出ていない。
　当施設は、H17に供用開始したが、処理場及び中継ポンプ場における機械及び装置は年々老朽化し、法定耐用年数をすでに超えたもの及び法定耐用年数に近づいている資産がある。今後必要となるストックマネジメントに係る計画の策定等の中で、より良い将来経営にむけた管渠・処理場の老朽化対策を図っていく必要がある。</t>
    <rPh sb="1" eb="2">
      <t>ホン</t>
    </rPh>
    <rPh sb="4" eb="6">
      <t>チホウ</t>
    </rPh>
    <rPh sb="6" eb="8">
      <t>コウエイ</t>
    </rPh>
    <rPh sb="8" eb="10">
      <t>キギョウ</t>
    </rPh>
    <rPh sb="10" eb="11">
      <t>ホウ</t>
    </rPh>
    <rPh sb="11" eb="12">
      <t>ヒ</t>
    </rPh>
    <rPh sb="12" eb="14">
      <t>テキヨウ</t>
    </rPh>
    <rPh sb="18" eb="20">
      <t>カイケイ</t>
    </rPh>
    <rPh sb="20" eb="21">
      <t>ジョウ</t>
    </rPh>
    <rPh sb="22" eb="24">
      <t>コテイ</t>
    </rPh>
    <rPh sb="24" eb="26">
      <t>シサン</t>
    </rPh>
    <rPh sb="27" eb="29">
      <t>ゲンカ</t>
    </rPh>
    <rPh sb="29" eb="31">
      <t>ショウキャク</t>
    </rPh>
    <rPh sb="32" eb="33">
      <t>オコナ</t>
    </rPh>
    <rPh sb="41" eb="43">
      <t>ユウケイ</t>
    </rPh>
    <rPh sb="43" eb="45">
      <t>コテイ</t>
    </rPh>
    <rPh sb="45" eb="47">
      <t>シサン</t>
    </rPh>
    <rPh sb="47" eb="49">
      <t>ゲンカ</t>
    </rPh>
    <rPh sb="49" eb="51">
      <t>ショウキャク</t>
    </rPh>
    <rPh sb="51" eb="52">
      <t>リツ</t>
    </rPh>
    <rPh sb="53" eb="55">
      <t>スウチ</t>
    </rPh>
    <rPh sb="56" eb="57">
      <t>デ</t>
    </rPh>
    <rPh sb="63" eb="65">
      <t>ジッシツ</t>
    </rPh>
    <rPh sb="66" eb="68">
      <t>ゲンカ</t>
    </rPh>
    <rPh sb="68" eb="70">
      <t>ショウキャク</t>
    </rPh>
    <rPh sb="71" eb="72">
      <t>オコナ</t>
    </rPh>
    <rPh sb="79" eb="81">
      <t>スウチ</t>
    </rPh>
    <rPh sb="82" eb="83">
      <t>ホウ</t>
    </rPh>
    <rPh sb="83" eb="85">
      <t>テキヨウ</t>
    </rPh>
    <rPh sb="85" eb="86">
      <t>ゴ</t>
    </rPh>
    <rPh sb="87" eb="89">
      <t>ネンネン</t>
    </rPh>
    <rPh sb="89" eb="91">
      <t>ジョウショウ</t>
    </rPh>
    <rPh sb="96" eb="98">
      <t>スイソク</t>
    </rPh>
    <rPh sb="105" eb="107">
      <t>カンロ</t>
    </rPh>
    <rPh sb="108" eb="111">
      <t>ヒカクテキ</t>
    </rPh>
    <rPh sb="111" eb="112">
      <t>アタラ</t>
    </rPh>
    <rPh sb="121" eb="123">
      <t>トウタツ</t>
    </rPh>
    <rPh sb="127" eb="129">
      <t>カンロ</t>
    </rPh>
    <phoneticPr fontId="4"/>
  </si>
  <si>
    <t>　特定環境公共下水道事業は波子処理区の1処理区で、処理区域内における使用は、主にしまね海洋館アクアスを中心とした事業所の使用料が大きな収入源である。このことが毎年度の経費回収率や汚水処理原価の変動に大きく影響している。また、R1は料金改定により、一定の使用料収入増となった。
　しかし、恒常的な維持管理費に対して、処理区域内の人口は減少の一途となり、料金改定による使用料収入増以外、急激な収入増は見込めない状況にある。よって、収支の均衡を保つために一般会計からの繰入金に依存しており、その経営体質は地方公営企業法を適用後も変わらないと予想される。今後も処理区域内の人口減少や高齢化による使用料収入の減少し、厳しい経営が続くが、引き続き接続率の向上やコスト節減に努める必要がある。また、この施設経営に企業会計方式を早期に導入して、さらなる経営の効率化と改善を図っていく。
　</t>
    <rPh sb="13" eb="15">
      <t>ハシ</t>
    </rPh>
    <rPh sb="15" eb="17">
      <t>ショリ</t>
    </rPh>
    <rPh sb="17" eb="18">
      <t>ク</t>
    </rPh>
    <rPh sb="20" eb="22">
      <t>ショリ</t>
    </rPh>
    <rPh sb="22" eb="23">
      <t>ク</t>
    </rPh>
    <rPh sb="25" eb="27">
      <t>ショリ</t>
    </rPh>
    <rPh sb="27" eb="29">
      <t>クイキ</t>
    </rPh>
    <rPh sb="29" eb="30">
      <t>ナイ</t>
    </rPh>
    <rPh sb="34" eb="36">
      <t>シヨウ</t>
    </rPh>
    <rPh sb="79" eb="82">
      <t>マイネンド</t>
    </rPh>
    <rPh sb="89" eb="91">
      <t>オスイ</t>
    </rPh>
    <rPh sb="91" eb="93">
      <t>ショリ</t>
    </rPh>
    <rPh sb="93" eb="95">
      <t>ゲンカ</t>
    </rPh>
    <rPh sb="96" eb="98">
      <t>ヘンドウ</t>
    </rPh>
    <rPh sb="99" eb="100">
      <t>オオ</t>
    </rPh>
    <rPh sb="102" eb="104">
      <t>エイキョウ</t>
    </rPh>
    <rPh sb="115" eb="117">
      <t>リョウキン</t>
    </rPh>
    <rPh sb="117" eb="119">
      <t>カイテイ</t>
    </rPh>
    <rPh sb="123" eb="125">
      <t>イッテイ</t>
    </rPh>
    <rPh sb="126" eb="129">
      <t>シヨウリョウ</t>
    </rPh>
    <rPh sb="129" eb="131">
      <t>シュウニュウ</t>
    </rPh>
    <rPh sb="131" eb="132">
      <t>ゾウ</t>
    </rPh>
    <rPh sb="157" eb="159">
      <t>ショリ</t>
    </rPh>
    <rPh sb="159" eb="161">
      <t>クイキ</t>
    </rPh>
    <rPh sb="161" eb="162">
      <t>ナイ</t>
    </rPh>
    <rPh sb="163" eb="165">
      <t>ジンコウ</t>
    </rPh>
    <rPh sb="166" eb="168">
      <t>ゲンショウ</t>
    </rPh>
    <rPh sb="169" eb="171">
      <t>イット</t>
    </rPh>
    <rPh sb="175" eb="177">
      <t>リョウキン</t>
    </rPh>
    <rPh sb="177" eb="179">
      <t>カイテイ</t>
    </rPh>
    <rPh sb="182" eb="185">
      <t>シヨウリョウ</t>
    </rPh>
    <rPh sb="187" eb="188">
      <t>ゾウ</t>
    </rPh>
    <rPh sb="188" eb="190">
      <t>イガイ</t>
    </rPh>
    <rPh sb="191" eb="193">
      <t>キュウゲキ</t>
    </rPh>
    <rPh sb="194" eb="196">
      <t>シュウニュウ</t>
    </rPh>
    <rPh sb="196" eb="197">
      <t>ゾウ</t>
    </rPh>
    <rPh sb="198" eb="200">
      <t>ミコ</t>
    </rPh>
    <rPh sb="203" eb="205">
      <t>ジョウキョウ</t>
    </rPh>
    <rPh sb="213" eb="215">
      <t>シュウシ</t>
    </rPh>
    <rPh sb="216" eb="218">
      <t>キンコウ</t>
    </rPh>
    <rPh sb="219" eb="220">
      <t>タモ</t>
    </rPh>
    <rPh sb="224" eb="226">
      <t>イッパン</t>
    </rPh>
    <rPh sb="226" eb="228">
      <t>カイケイ</t>
    </rPh>
    <rPh sb="231" eb="233">
      <t>クリイレ</t>
    </rPh>
    <rPh sb="233" eb="234">
      <t>キン</t>
    </rPh>
    <rPh sb="235" eb="237">
      <t>イゾン</t>
    </rPh>
    <rPh sb="244" eb="246">
      <t>ケイエイ</t>
    </rPh>
    <rPh sb="246" eb="248">
      <t>タイシツ</t>
    </rPh>
    <rPh sb="249" eb="251">
      <t>チホウ</t>
    </rPh>
    <rPh sb="251" eb="253">
      <t>コウエイ</t>
    </rPh>
    <rPh sb="253" eb="255">
      <t>キギョウ</t>
    </rPh>
    <rPh sb="255" eb="256">
      <t>ホウ</t>
    </rPh>
    <rPh sb="257" eb="259">
      <t>テキヨウ</t>
    </rPh>
    <rPh sb="259" eb="260">
      <t>ゴ</t>
    </rPh>
    <rPh sb="261" eb="262">
      <t>カ</t>
    </rPh>
    <rPh sb="267" eb="269">
      <t>ヨソウ</t>
    </rPh>
    <rPh sb="273" eb="275">
      <t>コンゴ</t>
    </rPh>
    <rPh sb="276" eb="278">
      <t>ショリ</t>
    </rPh>
    <rPh sb="278" eb="280">
      <t>クイキ</t>
    </rPh>
    <rPh sb="280" eb="281">
      <t>ナイ</t>
    </rPh>
    <rPh sb="299" eb="301">
      <t>ゲンショウ</t>
    </rPh>
    <rPh sb="303" eb="304">
      <t>キビ</t>
    </rPh>
    <rPh sb="306" eb="308">
      <t>ケイエイ</t>
    </rPh>
    <rPh sb="309" eb="310">
      <t>ツヅ</t>
    </rPh>
    <rPh sb="333" eb="335">
      <t>ヒツヨウ</t>
    </rPh>
    <rPh sb="344" eb="346">
      <t>シセツ</t>
    </rPh>
    <rPh sb="346" eb="348">
      <t>ケイエイ</t>
    </rPh>
    <rPh sb="349" eb="351">
      <t>キギョウ</t>
    </rPh>
    <rPh sb="351" eb="353">
      <t>カイケイ</t>
    </rPh>
    <rPh sb="353" eb="355">
      <t>ホウシキ</t>
    </rPh>
    <rPh sb="356" eb="358">
      <t>ソウキ</t>
    </rPh>
    <rPh sb="359" eb="361">
      <t>ドウニュウ</t>
    </rPh>
    <rPh sb="371" eb="374">
      <t>コウリツカ</t>
    </rPh>
    <rPh sb="378" eb="379">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</si>
</sst>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0" applyFont="1" applyFill="1" applyBorder="1" applyAlignment="1" applyProtection="1">
      <alignment horizontal="left" vertical="top" wrapText="1"/>
      <protection locked="0"/>
    </xf>
    <xf numFmtId="0" fontId="15" fillId="0" borderId="0" xfId="0" applyFont="1" applyFill="1" applyAlignment="1" applyProtection="1">
      <alignment horizontal="left" vertical="top" wrapText="1"/>
      <protection locked="0"/>
    </xf>
    <xf numFmtId="0" fontId="15" fillId="0" borderId="7" xfId="0" applyFont="1" applyFill="1" applyBorder="1" applyAlignment="1" applyProtection="1">
      <alignment horizontal="left" vertical="top" wrapText="1"/>
      <protection locked="0"/>
    </xf>
    <xf numFmtId="0" fontId="15" fillId="0" borderId="8" xfId="0" applyFont="1" applyFill="1" applyBorder="1" applyAlignment="1" applyProtection="1">
      <alignment horizontal="left" vertical="top" wrapText="1"/>
      <protection locked="0"/>
    </xf>
    <xf numFmtId="0" fontId="15" fillId="0" borderId="1" xfId="0" applyFont="1" applyFill="1" applyBorder="1" applyAlignment="1" applyProtection="1">
      <alignment horizontal="left" vertical="top" wrapText="1"/>
      <protection locked="0"/>
    </xf>
    <xf numFmtId="0" fontId="15" fillId="0" borderId="9" xfId="0" applyFont="1" applyFill="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6" fillId="0" borderId="6" xfId="0" applyFont="1" applyFill="1" applyBorder="1" applyAlignment="1" applyProtection="1">
      <alignment horizontal="left" vertical="top" wrapText="1"/>
      <protection locked="0"/>
    </xf>
    <xf numFmtId="0" fontId="16" fillId="0" borderId="0" xfId="0" applyFont="1" applyFill="1" applyAlignment="1" applyProtection="1">
      <alignment horizontal="left" vertical="top" wrapText="1"/>
      <protection locked="0"/>
    </xf>
    <xf numFmtId="0" fontId="16" fillId="0" borderId="7" xfId="0" applyFont="1" applyFill="1" applyBorder="1" applyAlignment="1" applyProtection="1">
      <alignment horizontal="left" vertical="top" wrapText="1"/>
      <protection locked="0"/>
    </xf>
    <xf numFmtId="0" fontId="16" fillId="0" borderId="8" xfId="0" applyFont="1" applyFill="1" applyBorder="1" applyAlignment="1" applyProtection="1">
      <alignment horizontal="left" vertical="top" wrapText="1"/>
      <protection locked="0"/>
    </xf>
    <xf numFmtId="0" fontId="16" fillId="0" borderId="1" xfId="0" applyFont="1" applyFill="1" applyBorder="1" applyAlignment="1" applyProtection="1">
      <alignment horizontal="left" vertical="top" wrapText="1"/>
      <protection locked="0"/>
    </xf>
    <xf numFmtId="0" fontId="16" fillId="0" borderId="9" xfId="0" applyFont="1" applyFill="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285-4409-AD0F-E6F1EA921C8F}"/>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0.26</c:v>
                </c:pt>
                <c:pt idx="1">
                  <c:v>0.13</c:v>
                </c:pt>
                <c:pt idx="2">
                  <c:v>0.13</c:v>
                </c:pt>
                <c:pt idx="3">
                  <c:v>0.09</c:v>
                </c:pt>
                <c:pt idx="4">
                  <c:v>0.06</c:v>
                </c:pt>
              </c:numCache>
            </c:numRef>
          </c:val>
          <c:smooth val="0"/>
          <c:extLst>
            <c:ext xmlns:c16="http://schemas.microsoft.com/office/drawing/2014/chart" uri="{C3380CC4-5D6E-409C-BE32-E72D297353CC}">
              <c16:uniqueId val="{00000001-D285-4409-AD0F-E6F1EA921C8F}"/>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22.27</c:v>
                </c:pt>
                <c:pt idx="1">
                  <c:v>22.4</c:v>
                </c:pt>
                <c:pt idx="2">
                  <c:v>21.07</c:v>
                </c:pt>
                <c:pt idx="3">
                  <c:v>21.07</c:v>
                </c:pt>
                <c:pt idx="4">
                  <c:v>20.93</c:v>
                </c:pt>
              </c:numCache>
            </c:numRef>
          </c:val>
          <c:extLst>
            <c:ext xmlns:c16="http://schemas.microsoft.com/office/drawing/2014/chart" uri="{C3380CC4-5D6E-409C-BE32-E72D297353CC}">
              <c16:uniqueId val="{00000000-CE80-48E2-82B9-519D94FF71A6}"/>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36.65</c:v>
                </c:pt>
                <c:pt idx="1">
                  <c:v>37.72</c:v>
                </c:pt>
                <c:pt idx="2">
                  <c:v>37.08</c:v>
                </c:pt>
                <c:pt idx="3">
                  <c:v>37.46</c:v>
                </c:pt>
                <c:pt idx="4">
                  <c:v>37.65</c:v>
                </c:pt>
              </c:numCache>
            </c:numRef>
          </c:val>
          <c:smooth val="0"/>
          <c:extLst>
            <c:ext xmlns:c16="http://schemas.microsoft.com/office/drawing/2014/chart" uri="{C3380CC4-5D6E-409C-BE32-E72D297353CC}">
              <c16:uniqueId val="{00000001-CE80-48E2-82B9-519D94FF71A6}"/>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66.959999999999994</c:v>
                </c:pt>
                <c:pt idx="1">
                  <c:v>69.31</c:v>
                </c:pt>
                <c:pt idx="2">
                  <c:v>70.430000000000007</c:v>
                </c:pt>
                <c:pt idx="3">
                  <c:v>70.52</c:v>
                </c:pt>
                <c:pt idx="4">
                  <c:v>71.819999999999993</c:v>
                </c:pt>
              </c:numCache>
            </c:numRef>
          </c:val>
          <c:extLst>
            <c:ext xmlns:c16="http://schemas.microsoft.com/office/drawing/2014/chart" uri="{C3380CC4-5D6E-409C-BE32-E72D297353CC}">
              <c16:uniqueId val="{00000000-9D88-4417-8A7B-39A23BBE092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68.83</c:v>
                </c:pt>
                <c:pt idx="1">
                  <c:v>68.459999999999994</c:v>
                </c:pt>
                <c:pt idx="2">
                  <c:v>67.22</c:v>
                </c:pt>
                <c:pt idx="3">
                  <c:v>67.459999999999994</c:v>
                </c:pt>
                <c:pt idx="4">
                  <c:v>67.37</c:v>
                </c:pt>
              </c:numCache>
            </c:numRef>
          </c:val>
          <c:smooth val="0"/>
          <c:extLst>
            <c:ext xmlns:c16="http://schemas.microsoft.com/office/drawing/2014/chart" uri="{C3380CC4-5D6E-409C-BE32-E72D297353CC}">
              <c16:uniqueId val="{00000001-9D88-4417-8A7B-39A23BBE092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139.27000000000001</c:v>
                </c:pt>
                <c:pt idx="1">
                  <c:v>100.02</c:v>
                </c:pt>
                <c:pt idx="2">
                  <c:v>103.97</c:v>
                </c:pt>
                <c:pt idx="3">
                  <c:v>108.21</c:v>
                </c:pt>
                <c:pt idx="4">
                  <c:v>104.67</c:v>
                </c:pt>
              </c:numCache>
            </c:numRef>
          </c:val>
          <c:extLst>
            <c:ext xmlns:c16="http://schemas.microsoft.com/office/drawing/2014/chart" uri="{C3380CC4-5D6E-409C-BE32-E72D297353CC}">
              <c16:uniqueId val="{00000000-16D0-4FCF-9A57-CCDE2E1C1C52}"/>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6D0-4FCF-9A57-CCDE2E1C1C52}"/>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401-4BCA-B70F-46F013028DA7}"/>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401-4BCA-B70F-46F013028DA7}"/>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B1D-40A5-A7DC-9F2DFA88E4B4}"/>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B1D-40A5-A7DC-9F2DFA88E4B4}"/>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31C-4C93-B5C4-B0BDE4B6C786}"/>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31C-4C93-B5C4-B0BDE4B6C786}"/>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814-42FC-B06D-743A0E4FBAF5}"/>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814-42FC-B06D-743A0E4FBAF5}"/>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06F-42D9-820B-D9DE0A885256}"/>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1673.47</c:v>
                </c:pt>
                <c:pt idx="1">
                  <c:v>1592.72</c:v>
                </c:pt>
                <c:pt idx="2">
                  <c:v>1223.96</c:v>
                </c:pt>
                <c:pt idx="3">
                  <c:v>1269.1500000000001</c:v>
                </c:pt>
                <c:pt idx="4">
                  <c:v>1087.96</c:v>
                </c:pt>
              </c:numCache>
            </c:numRef>
          </c:val>
          <c:smooth val="0"/>
          <c:extLst>
            <c:ext xmlns:c16="http://schemas.microsoft.com/office/drawing/2014/chart" uri="{C3380CC4-5D6E-409C-BE32-E72D297353CC}">
              <c16:uniqueId val="{00000001-006F-42D9-820B-D9DE0A885256}"/>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35.94</c:v>
                </c:pt>
                <c:pt idx="1">
                  <c:v>38.78</c:v>
                </c:pt>
                <c:pt idx="2">
                  <c:v>45.68</c:v>
                </c:pt>
                <c:pt idx="3">
                  <c:v>41.55</c:v>
                </c:pt>
                <c:pt idx="4">
                  <c:v>40.229999999999997</c:v>
                </c:pt>
              </c:numCache>
            </c:numRef>
          </c:val>
          <c:extLst>
            <c:ext xmlns:c16="http://schemas.microsoft.com/office/drawing/2014/chart" uri="{C3380CC4-5D6E-409C-BE32-E72D297353CC}">
              <c16:uniqueId val="{00000000-5CD7-4F9C-9845-05869BC3D727}"/>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49.22</c:v>
                </c:pt>
                <c:pt idx="1">
                  <c:v>53.7</c:v>
                </c:pt>
                <c:pt idx="2">
                  <c:v>61.54</c:v>
                </c:pt>
                <c:pt idx="3">
                  <c:v>63.97</c:v>
                </c:pt>
                <c:pt idx="4">
                  <c:v>59.67</c:v>
                </c:pt>
              </c:numCache>
            </c:numRef>
          </c:val>
          <c:smooth val="0"/>
          <c:extLst>
            <c:ext xmlns:c16="http://schemas.microsoft.com/office/drawing/2014/chart" uri="{C3380CC4-5D6E-409C-BE32-E72D297353CC}">
              <c16:uniqueId val="{00000001-5CD7-4F9C-9845-05869BC3D727}"/>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549.36</c:v>
                </c:pt>
                <c:pt idx="1">
                  <c:v>510.85</c:v>
                </c:pt>
                <c:pt idx="2">
                  <c:v>432.83</c:v>
                </c:pt>
                <c:pt idx="3">
                  <c:v>479.59</c:v>
                </c:pt>
                <c:pt idx="4">
                  <c:v>540.59</c:v>
                </c:pt>
              </c:numCache>
            </c:numRef>
          </c:val>
          <c:extLst>
            <c:ext xmlns:c16="http://schemas.microsoft.com/office/drawing/2014/chart" uri="{C3380CC4-5D6E-409C-BE32-E72D297353CC}">
              <c16:uniqueId val="{00000000-682F-4842-816F-465BE35FD927}"/>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332.02</c:v>
                </c:pt>
                <c:pt idx="1">
                  <c:v>300.35000000000002</c:v>
                </c:pt>
                <c:pt idx="2">
                  <c:v>267.86</c:v>
                </c:pt>
                <c:pt idx="3">
                  <c:v>256.82</c:v>
                </c:pt>
                <c:pt idx="4">
                  <c:v>270.60000000000002</c:v>
                </c:pt>
              </c:numCache>
            </c:numRef>
          </c:val>
          <c:smooth val="0"/>
          <c:extLst>
            <c:ext xmlns:c16="http://schemas.microsoft.com/office/drawing/2014/chart" uri="{C3380CC4-5D6E-409C-BE32-E72D297353CC}">
              <c16:uniqueId val="{00000001-682F-4842-816F-465BE35FD927}"/>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N59"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島根県　江津市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D3</v>
      </c>
      <c r="X8" s="49"/>
      <c r="Y8" s="49"/>
      <c r="Z8" s="49"/>
      <c r="AA8" s="49"/>
      <c r="AB8" s="49"/>
      <c r="AC8" s="49"/>
      <c r="AD8" s="50" t="str">
        <f>データ!$M$6</f>
        <v>非設置</v>
      </c>
      <c r="AE8" s="50"/>
      <c r="AF8" s="50"/>
      <c r="AG8" s="50"/>
      <c r="AH8" s="50"/>
      <c r="AI8" s="50"/>
      <c r="AJ8" s="50"/>
      <c r="AK8" s="3"/>
      <c r="AL8" s="51">
        <f>データ!S6</f>
        <v>23442</v>
      </c>
      <c r="AM8" s="51"/>
      <c r="AN8" s="51"/>
      <c r="AO8" s="51"/>
      <c r="AP8" s="51"/>
      <c r="AQ8" s="51"/>
      <c r="AR8" s="51"/>
      <c r="AS8" s="51"/>
      <c r="AT8" s="46">
        <f>データ!T6</f>
        <v>268.24</v>
      </c>
      <c r="AU8" s="46"/>
      <c r="AV8" s="46"/>
      <c r="AW8" s="46"/>
      <c r="AX8" s="46"/>
      <c r="AY8" s="46"/>
      <c r="AZ8" s="46"/>
      <c r="BA8" s="46"/>
      <c r="BB8" s="46">
        <f>データ!U6</f>
        <v>87.39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3.11</v>
      </c>
      <c r="Q10" s="46"/>
      <c r="R10" s="46"/>
      <c r="S10" s="46"/>
      <c r="T10" s="46"/>
      <c r="U10" s="46"/>
      <c r="V10" s="46"/>
      <c r="W10" s="46">
        <f>データ!Q6</f>
        <v>113.51</v>
      </c>
      <c r="X10" s="46"/>
      <c r="Y10" s="46"/>
      <c r="Z10" s="46"/>
      <c r="AA10" s="46"/>
      <c r="AB10" s="46"/>
      <c r="AC10" s="46"/>
      <c r="AD10" s="51">
        <f>データ!R6</f>
        <v>3744</v>
      </c>
      <c r="AE10" s="51"/>
      <c r="AF10" s="51"/>
      <c r="AG10" s="51"/>
      <c r="AH10" s="51"/>
      <c r="AI10" s="51"/>
      <c r="AJ10" s="51"/>
      <c r="AK10" s="2"/>
      <c r="AL10" s="51">
        <f>データ!V6</f>
        <v>724</v>
      </c>
      <c r="AM10" s="51"/>
      <c r="AN10" s="51"/>
      <c r="AO10" s="51"/>
      <c r="AP10" s="51"/>
      <c r="AQ10" s="51"/>
      <c r="AR10" s="51"/>
      <c r="AS10" s="51"/>
      <c r="AT10" s="46">
        <f>データ!W6</f>
        <v>0.31</v>
      </c>
      <c r="AU10" s="46"/>
      <c r="AV10" s="46"/>
      <c r="AW10" s="46"/>
      <c r="AX10" s="46"/>
      <c r="AY10" s="46"/>
      <c r="AZ10" s="46"/>
      <c r="BA10" s="46"/>
      <c r="BB10" s="46">
        <f>データ!X6</f>
        <v>2335.48</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6" t="s">
        <v>117</v>
      </c>
      <c r="BM16" s="77"/>
      <c r="BN16" s="77"/>
      <c r="BO16" s="77"/>
      <c r="BP16" s="77"/>
      <c r="BQ16" s="77"/>
      <c r="BR16" s="77"/>
      <c r="BS16" s="77"/>
      <c r="BT16" s="77"/>
      <c r="BU16" s="77"/>
      <c r="BV16" s="77"/>
      <c r="BW16" s="77"/>
      <c r="BX16" s="77"/>
      <c r="BY16" s="77"/>
      <c r="BZ16" s="7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6"/>
      <c r="BM17" s="77"/>
      <c r="BN17" s="77"/>
      <c r="BO17" s="77"/>
      <c r="BP17" s="77"/>
      <c r="BQ17" s="77"/>
      <c r="BR17" s="77"/>
      <c r="BS17" s="77"/>
      <c r="BT17" s="77"/>
      <c r="BU17" s="77"/>
      <c r="BV17" s="77"/>
      <c r="BW17" s="77"/>
      <c r="BX17" s="77"/>
      <c r="BY17" s="77"/>
      <c r="BZ17" s="7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6"/>
      <c r="BM18" s="77"/>
      <c r="BN18" s="77"/>
      <c r="BO18" s="77"/>
      <c r="BP18" s="77"/>
      <c r="BQ18" s="77"/>
      <c r="BR18" s="77"/>
      <c r="BS18" s="77"/>
      <c r="BT18" s="77"/>
      <c r="BU18" s="77"/>
      <c r="BV18" s="77"/>
      <c r="BW18" s="77"/>
      <c r="BX18" s="77"/>
      <c r="BY18" s="77"/>
      <c r="BZ18" s="7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6"/>
      <c r="BM19" s="77"/>
      <c r="BN19" s="77"/>
      <c r="BO19" s="77"/>
      <c r="BP19" s="77"/>
      <c r="BQ19" s="77"/>
      <c r="BR19" s="77"/>
      <c r="BS19" s="77"/>
      <c r="BT19" s="77"/>
      <c r="BU19" s="77"/>
      <c r="BV19" s="77"/>
      <c r="BW19" s="77"/>
      <c r="BX19" s="77"/>
      <c r="BY19" s="77"/>
      <c r="BZ19" s="7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6"/>
      <c r="BM20" s="77"/>
      <c r="BN20" s="77"/>
      <c r="BO20" s="77"/>
      <c r="BP20" s="77"/>
      <c r="BQ20" s="77"/>
      <c r="BR20" s="77"/>
      <c r="BS20" s="77"/>
      <c r="BT20" s="77"/>
      <c r="BU20" s="77"/>
      <c r="BV20" s="77"/>
      <c r="BW20" s="77"/>
      <c r="BX20" s="77"/>
      <c r="BY20" s="77"/>
      <c r="BZ20" s="7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6"/>
      <c r="BM21" s="77"/>
      <c r="BN21" s="77"/>
      <c r="BO21" s="77"/>
      <c r="BP21" s="77"/>
      <c r="BQ21" s="77"/>
      <c r="BR21" s="77"/>
      <c r="BS21" s="77"/>
      <c r="BT21" s="77"/>
      <c r="BU21" s="77"/>
      <c r="BV21" s="77"/>
      <c r="BW21" s="77"/>
      <c r="BX21" s="77"/>
      <c r="BY21" s="77"/>
      <c r="BZ21" s="7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6"/>
      <c r="BM22" s="77"/>
      <c r="BN22" s="77"/>
      <c r="BO22" s="77"/>
      <c r="BP22" s="77"/>
      <c r="BQ22" s="77"/>
      <c r="BR22" s="77"/>
      <c r="BS22" s="77"/>
      <c r="BT22" s="77"/>
      <c r="BU22" s="77"/>
      <c r="BV22" s="77"/>
      <c r="BW22" s="77"/>
      <c r="BX22" s="77"/>
      <c r="BY22" s="77"/>
      <c r="BZ22" s="7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6"/>
      <c r="BM23" s="77"/>
      <c r="BN23" s="77"/>
      <c r="BO23" s="77"/>
      <c r="BP23" s="77"/>
      <c r="BQ23" s="77"/>
      <c r="BR23" s="77"/>
      <c r="BS23" s="77"/>
      <c r="BT23" s="77"/>
      <c r="BU23" s="77"/>
      <c r="BV23" s="77"/>
      <c r="BW23" s="77"/>
      <c r="BX23" s="77"/>
      <c r="BY23" s="77"/>
      <c r="BZ23" s="7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6"/>
      <c r="BM24" s="77"/>
      <c r="BN24" s="77"/>
      <c r="BO24" s="77"/>
      <c r="BP24" s="77"/>
      <c r="BQ24" s="77"/>
      <c r="BR24" s="77"/>
      <c r="BS24" s="77"/>
      <c r="BT24" s="77"/>
      <c r="BU24" s="77"/>
      <c r="BV24" s="77"/>
      <c r="BW24" s="77"/>
      <c r="BX24" s="77"/>
      <c r="BY24" s="77"/>
      <c r="BZ24" s="7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6"/>
      <c r="BM25" s="77"/>
      <c r="BN25" s="77"/>
      <c r="BO25" s="77"/>
      <c r="BP25" s="77"/>
      <c r="BQ25" s="77"/>
      <c r="BR25" s="77"/>
      <c r="BS25" s="77"/>
      <c r="BT25" s="77"/>
      <c r="BU25" s="77"/>
      <c r="BV25" s="77"/>
      <c r="BW25" s="77"/>
      <c r="BX25" s="77"/>
      <c r="BY25" s="77"/>
      <c r="BZ25" s="7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6"/>
      <c r="BM26" s="77"/>
      <c r="BN26" s="77"/>
      <c r="BO26" s="77"/>
      <c r="BP26" s="77"/>
      <c r="BQ26" s="77"/>
      <c r="BR26" s="77"/>
      <c r="BS26" s="77"/>
      <c r="BT26" s="77"/>
      <c r="BU26" s="77"/>
      <c r="BV26" s="77"/>
      <c r="BW26" s="77"/>
      <c r="BX26" s="77"/>
      <c r="BY26" s="77"/>
      <c r="BZ26" s="7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6"/>
      <c r="BM27" s="77"/>
      <c r="BN27" s="77"/>
      <c r="BO27" s="77"/>
      <c r="BP27" s="77"/>
      <c r="BQ27" s="77"/>
      <c r="BR27" s="77"/>
      <c r="BS27" s="77"/>
      <c r="BT27" s="77"/>
      <c r="BU27" s="77"/>
      <c r="BV27" s="77"/>
      <c r="BW27" s="77"/>
      <c r="BX27" s="77"/>
      <c r="BY27" s="77"/>
      <c r="BZ27" s="7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6"/>
      <c r="BM28" s="77"/>
      <c r="BN28" s="77"/>
      <c r="BO28" s="77"/>
      <c r="BP28" s="77"/>
      <c r="BQ28" s="77"/>
      <c r="BR28" s="77"/>
      <c r="BS28" s="77"/>
      <c r="BT28" s="77"/>
      <c r="BU28" s="77"/>
      <c r="BV28" s="77"/>
      <c r="BW28" s="77"/>
      <c r="BX28" s="77"/>
      <c r="BY28" s="77"/>
      <c r="BZ28" s="7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6"/>
      <c r="BM29" s="77"/>
      <c r="BN29" s="77"/>
      <c r="BO29" s="77"/>
      <c r="BP29" s="77"/>
      <c r="BQ29" s="77"/>
      <c r="BR29" s="77"/>
      <c r="BS29" s="77"/>
      <c r="BT29" s="77"/>
      <c r="BU29" s="77"/>
      <c r="BV29" s="77"/>
      <c r="BW29" s="77"/>
      <c r="BX29" s="77"/>
      <c r="BY29" s="77"/>
      <c r="BZ29" s="7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6"/>
      <c r="BM30" s="77"/>
      <c r="BN30" s="77"/>
      <c r="BO30" s="77"/>
      <c r="BP30" s="77"/>
      <c r="BQ30" s="77"/>
      <c r="BR30" s="77"/>
      <c r="BS30" s="77"/>
      <c r="BT30" s="77"/>
      <c r="BU30" s="77"/>
      <c r="BV30" s="77"/>
      <c r="BW30" s="77"/>
      <c r="BX30" s="77"/>
      <c r="BY30" s="77"/>
      <c r="BZ30" s="7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6"/>
      <c r="BM31" s="77"/>
      <c r="BN31" s="77"/>
      <c r="BO31" s="77"/>
      <c r="BP31" s="77"/>
      <c r="BQ31" s="77"/>
      <c r="BR31" s="77"/>
      <c r="BS31" s="77"/>
      <c r="BT31" s="77"/>
      <c r="BU31" s="77"/>
      <c r="BV31" s="77"/>
      <c r="BW31" s="77"/>
      <c r="BX31" s="77"/>
      <c r="BY31" s="77"/>
      <c r="BZ31" s="7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6"/>
      <c r="BM32" s="77"/>
      <c r="BN32" s="77"/>
      <c r="BO32" s="77"/>
      <c r="BP32" s="77"/>
      <c r="BQ32" s="77"/>
      <c r="BR32" s="77"/>
      <c r="BS32" s="77"/>
      <c r="BT32" s="77"/>
      <c r="BU32" s="77"/>
      <c r="BV32" s="77"/>
      <c r="BW32" s="77"/>
      <c r="BX32" s="77"/>
      <c r="BY32" s="77"/>
      <c r="BZ32" s="7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6"/>
      <c r="BM33" s="77"/>
      <c r="BN33" s="77"/>
      <c r="BO33" s="77"/>
      <c r="BP33" s="77"/>
      <c r="BQ33" s="77"/>
      <c r="BR33" s="77"/>
      <c r="BS33" s="77"/>
      <c r="BT33" s="77"/>
      <c r="BU33" s="77"/>
      <c r="BV33" s="77"/>
      <c r="BW33" s="77"/>
      <c r="BX33" s="77"/>
      <c r="BY33" s="77"/>
      <c r="BZ33" s="78"/>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6"/>
      <c r="BM34" s="77"/>
      <c r="BN34" s="77"/>
      <c r="BO34" s="77"/>
      <c r="BP34" s="77"/>
      <c r="BQ34" s="77"/>
      <c r="BR34" s="77"/>
      <c r="BS34" s="77"/>
      <c r="BT34" s="77"/>
      <c r="BU34" s="77"/>
      <c r="BV34" s="77"/>
      <c r="BW34" s="77"/>
      <c r="BX34" s="77"/>
      <c r="BY34" s="77"/>
      <c r="BZ34" s="78"/>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6"/>
      <c r="BM35" s="77"/>
      <c r="BN35" s="77"/>
      <c r="BO35" s="77"/>
      <c r="BP35" s="77"/>
      <c r="BQ35" s="77"/>
      <c r="BR35" s="77"/>
      <c r="BS35" s="77"/>
      <c r="BT35" s="77"/>
      <c r="BU35" s="77"/>
      <c r="BV35" s="77"/>
      <c r="BW35" s="77"/>
      <c r="BX35" s="77"/>
      <c r="BY35" s="77"/>
      <c r="BZ35" s="7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6"/>
      <c r="BM36" s="77"/>
      <c r="BN36" s="77"/>
      <c r="BO36" s="77"/>
      <c r="BP36" s="77"/>
      <c r="BQ36" s="77"/>
      <c r="BR36" s="77"/>
      <c r="BS36" s="77"/>
      <c r="BT36" s="77"/>
      <c r="BU36" s="77"/>
      <c r="BV36" s="77"/>
      <c r="BW36" s="77"/>
      <c r="BX36" s="77"/>
      <c r="BY36" s="77"/>
      <c r="BZ36" s="7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6"/>
      <c r="BM37" s="77"/>
      <c r="BN37" s="77"/>
      <c r="BO37" s="77"/>
      <c r="BP37" s="77"/>
      <c r="BQ37" s="77"/>
      <c r="BR37" s="77"/>
      <c r="BS37" s="77"/>
      <c r="BT37" s="77"/>
      <c r="BU37" s="77"/>
      <c r="BV37" s="77"/>
      <c r="BW37" s="77"/>
      <c r="BX37" s="77"/>
      <c r="BY37" s="77"/>
      <c r="BZ37" s="7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6"/>
      <c r="BM38" s="77"/>
      <c r="BN38" s="77"/>
      <c r="BO38" s="77"/>
      <c r="BP38" s="77"/>
      <c r="BQ38" s="77"/>
      <c r="BR38" s="77"/>
      <c r="BS38" s="77"/>
      <c r="BT38" s="77"/>
      <c r="BU38" s="77"/>
      <c r="BV38" s="77"/>
      <c r="BW38" s="77"/>
      <c r="BX38" s="77"/>
      <c r="BY38" s="77"/>
      <c r="BZ38" s="7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6"/>
      <c r="BM39" s="77"/>
      <c r="BN39" s="77"/>
      <c r="BO39" s="77"/>
      <c r="BP39" s="77"/>
      <c r="BQ39" s="77"/>
      <c r="BR39" s="77"/>
      <c r="BS39" s="77"/>
      <c r="BT39" s="77"/>
      <c r="BU39" s="77"/>
      <c r="BV39" s="77"/>
      <c r="BW39" s="77"/>
      <c r="BX39" s="77"/>
      <c r="BY39" s="77"/>
      <c r="BZ39" s="7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6"/>
      <c r="BM40" s="77"/>
      <c r="BN40" s="77"/>
      <c r="BO40" s="77"/>
      <c r="BP40" s="77"/>
      <c r="BQ40" s="77"/>
      <c r="BR40" s="77"/>
      <c r="BS40" s="77"/>
      <c r="BT40" s="77"/>
      <c r="BU40" s="77"/>
      <c r="BV40" s="77"/>
      <c r="BW40" s="77"/>
      <c r="BX40" s="77"/>
      <c r="BY40" s="77"/>
      <c r="BZ40" s="7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6"/>
      <c r="BM41" s="77"/>
      <c r="BN41" s="77"/>
      <c r="BO41" s="77"/>
      <c r="BP41" s="77"/>
      <c r="BQ41" s="77"/>
      <c r="BR41" s="77"/>
      <c r="BS41" s="77"/>
      <c r="BT41" s="77"/>
      <c r="BU41" s="77"/>
      <c r="BV41" s="77"/>
      <c r="BW41" s="77"/>
      <c r="BX41" s="77"/>
      <c r="BY41" s="77"/>
      <c r="BZ41" s="7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6"/>
      <c r="BM42" s="77"/>
      <c r="BN42" s="77"/>
      <c r="BO42" s="77"/>
      <c r="BP42" s="77"/>
      <c r="BQ42" s="77"/>
      <c r="BR42" s="77"/>
      <c r="BS42" s="77"/>
      <c r="BT42" s="77"/>
      <c r="BU42" s="77"/>
      <c r="BV42" s="77"/>
      <c r="BW42" s="77"/>
      <c r="BX42" s="77"/>
      <c r="BY42" s="77"/>
      <c r="BZ42" s="7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6"/>
      <c r="BM43" s="77"/>
      <c r="BN43" s="77"/>
      <c r="BO43" s="77"/>
      <c r="BP43" s="77"/>
      <c r="BQ43" s="77"/>
      <c r="BR43" s="77"/>
      <c r="BS43" s="77"/>
      <c r="BT43" s="77"/>
      <c r="BU43" s="77"/>
      <c r="BV43" s="77"/>
      <c r="BW43" s="77"/>
      <c r="BX43" s="77"/>
      <c r="BY43" s="77"/>
      <c r="BZ43" s="7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118</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119</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【1,218.70】</v>
      </c>
      <c r="I86" s="26" t="str">
        <f>データ!CA6</f>
        <v>【74.17】</v>
      </c>
      <c r="J86" s="26" t="str">
        <f>データ!CL6</f>
        <v>【218.56】</v>
      </c>
      <c r="K86" s="26" t="str">
        <f>データ!CW6</f>
        <v>【42.86】</v>
      </c>
      <c r="L86" s="26" t="str">
        <f>データ!DH6</f>
        <v>【84.20】</v>
      </c>
      <c r="M86" s="26" t="s">
        <v>44</v>
      </c>
      <c r="N86" s="26" t="s">
        <v>44</v>
      </c>
      <c r="O86" s="26" t="str">
        <f>データ!EO6</f>
        <v>【0.28】</v>
      </c>
    </row>
  </sheetData>
  <sheetProtection algorithmName="SHA-512" hashValue="hMDR0lfLU53Qz4oZ0DwByzx+lHH2R0IkAw61sY3lvPkFnz8kJYXxLt0+aMGvFHSRCtqWQLvN5D3F/krTH1ch5Q==" saltValue="2LXWok/cuQF4dmyErqlLb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3" t="s">
        <v>54</v>
      </c>
      <c r="I3" s="84"/>
      <c r="J3" s="84"/>
      <c r="K3" s="84"/>
      <c r="L3" s="84"/>
      <c r="M3" s="84"/>
      <c r="N3" s="84"/>
      <c r="O3" s="84"/>
      <c r="P3" s="84"/>
      <c r="Q3" s="84"/>
      <c r="R3" s="84"/>
      <c r="S3" s="84"/>
      <c r="T3" s="84"/>
      <c r="U3" s="84"/>
      <c r="V3" s="84"/>
      <c r="W3" s="84"/>
      <c r="X3" s="85"/>
      <c r="Y3" s="89" t="s">
        <v>55</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56</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57</v>
      </c>
      <c r="B4" s="30"/>
      <c r="C4" s="30"/>
      <c r="D4" s="30"/>
      <c r="E4" s="30"/>
      <c r="F4" s="30"/>
      <c r="G4" s="30"/>
      <c r="H4" s="86"/>
      <c r="I4" s="87"/>
      <c r="J4" s="87"/>
      <c r="K4" s="87"/>
      <c r="L4" s="87"/>
      <c r="M4" s="87"/>
      <c r="N4" s="87"/>
      <c r="O4" s="87"/>
      <c r="P4" s="87"/>
      <c r="Q4" s="87"/>
      <c r="R4" s="87"/>
      <c r="S4" s="87"/>
      <c r="T4" s="87"/>
      <c r="U4" s="87"/>
      <c r="V4" s="87"/>
      <c r="W4" s="87"/>
      <c r="X4" s="88"/>
      <c r="Y4" s="82" t="s">
        <v>58</v>
      </c>
      <c r="Z4" s="82"/>
      <c r="AA4" s="82"/>
      <c r="AB4" s="82"/>
      <c r="AC4" s="82"/>
      <c r="AD4" s="82"/>
      <c r="AE4" s="82"/>
      <c r="AF4" s="82"/>
      <c r="AG4" s="82"/>
      <c r="AH4" s="82"/>
      <c r="AI4" s="82"/>
      <c r="AJ4" s="82" t="s">
        <v>59</v>
      </c>
      <c r="AK4" s="82"/>
      <c r="AL4" s="82"/>
      <c r="AM4" s="82"/>
      <c r="AN4" s="82"/>
      <c r="AO4" s="82"/>
      <c r="AP4" s="82"/>
      <c r="AQ4" s="82"/>
      <c r="AR4" s="82"/>
      <c r="AS4" s="82"/>
      <c r="AT4" s="82"/>
      <c r="AU4" s="82" t="s">
        <v>60</v>
      </c>
      <c r="AV4" s="82"/>
      <c r="AW4" s="82"/>
      <c r="AX4" s="82"/>
      <c r="AY4" s="82"/>
      <c r="AZ4" s="82"/>
      <c r="BA4" s="82"/>
      <c r="BB4" s="82"/>
      <c r="BC4" s="82"/>
      <c r="BD4" s="82"/>
      <c r="BE4" s="82"/>
      <c r="BF4" s="82" t="s">
        <v>61</v>
      </c>
      <c r="BG4" s="82"/>
      <c r="BH4" s="82"/>
      <c r="BI4" s="82"/>
      <c r="BJ4" s="82"/>
      <c r="BK4" s="82"/>
      <c r="BL4" s="82"/>
      <c r="BM4" s="82"/>
      <c r="BN4" s="82"/>
      <c r="BO4" s="82"/>
      <c r="BP4" s="82"/>
      <c r="BQ4" s="82" t="s">
        <v>62</v>
      </c>
      <c r="BR4" s="82"/>
      <c r="BS4" s="82"/>
      <c r="BT4" s="82"/>
      <c r="BU4" s="82"/>
      <c r="BV4" s="82"/>
      <c r="BW4" s="82"/>
      <c r="BX4" s="82"/>
      <c r="BY4" s="82"/>
      <c r="BZ4" s="82"/>
      <c r="CA4" s="82"/>
      <c r="CB4" s="82" t="s">
        <v>63</v>
      </c>
      <c r="CC4" s="82"/>
      <c r="CD4" s="82"/>
      <c r="CE4" s="82"/>
      <c r="CF4" s="82"/>
      <c r="CG4" s="82"/>
      <c r="CH4" s="82"/>
      <c r="CI4" s="82"/>
      <c r="CJ4" s="82"/>
      <c r="CK4" s="82"/>
      <c r="CL4" s="82"/>
      <c r="CM4" s="82" t="s">
        <v>64</v>
      </c>
      <c r="CN4" s="82"/>
      <c r="CO4" s="82"/>
      <c r="CP4" s="82"/>
      <c r="CQ4" s="82"/>
      <c r="CR4" s="82"/>
      <c r="CS4" s="82"/>
      <c r="CT4" s="82"/>
      <c r="CU4" s="82"/>
      <c r="CV4" s="82"/>
      <c r="CW4" s="82"/>
      <c r="CX4" s="82" t="s">
        <v>65</v>
      </c>
      <c r="CY4" s="82"/>
      <c r="CZ4" s="82"/>
      <c r="DA4" s="82"/>
      <c r="DB4" s="82"/>
      <c r="DC4" s="82"/>
      <c r="DD4" s="82"/>
      <c r="DE4" s="82"/>
      <c r="DF4" s="82"/>
      <c r="DG4" s="82"/>
      <c r="DH4" s="82"/>
      <c r="DI4" s="82" t="s">
        <v>66</v>
      </c>
      <c r="DJ4" s="82"/>
      <c r="DK4" s="82"/>
      <c r="DL4" s="82"/>
      <c r="DM4" s="82"/>
      <c r="DN4" s="82"/>
      <c r="DO4" s="82"/>
      <c r="DP4" s="82"/>
      <c r="DQ4" s="82"/>
      <c r="DR4" s="82"/>
      <c r="DS4" s="82"/>
      <c r="DT4" s="82" t="s">
        <v>67</v>
      </c>
      <c r="DU4" s="82"/>
      <c r="DV4" s="82"/>
      <c r="DW4" s="82"/>
      <c r="DX4" s="82"/>
      <c r="DY4" s="82"/>
      <c r="DZ4" s="82"/>
      <c r="EA4" s="82"/>
      <c r="EB4" s="82"/>
      <c r="EC4" s="82"/>
      <c r="ED4" s="82"/>
      <c r="EE4" s="82" t="s">
        <v>68</v>
      </c>
      <c r="EF4" s="82"/>
      <c r="EG4" s="82"/>
      <c r="EH4" s="82"/>
      <c r="EI4" s="82"/>
      <c r="EJ4" s="82"/>
      <c r="EK4" s="82"/>
      <c r="EL4" s="82"/>
      <c r="EM4" s="82"/>
      <c r="EN4" s="82"/>
      <c r="EO4" s="82"/>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322075</v>
      </c>
      <c r="D6" s="33">
        <f t="shared" si="3"/>
        <v>47</v>
      </c>
      <c r="E6" s="33">
        <f t="shared" si="3"/>
        <v>17</v>
      </c>
      <c r="F6" s="33">
        <f t="shared" si="3"/>
        <v>4</v>
      </c>
      <c r="G6" s="33">
        <f t="shared" si="3"/>
        <v>0</v>
      </c>
      <c r="H6" s="33" t="str">
        <f t="shared" si="3"/>
        <v>島根県　江津市</v>
      </c>
      <c r="I6" s="33" t="str">
        <f t="shared" si="3"/>
        <v>法非適用</v>
      </c>
      <c r="J6" s="33" t="str">
        <f t="shared" si="3"/>
        <v>下水道事業</v>
      </c>
      <c r="K6" s="33" t="str">
        <f t="shared" si="3"/>
        <v>特定環境保全公共下水道</v>
      </c>
      <c r="L6" s="33" t="str">
        <f t="shared" si="3"/>
        <v>D3</v>
      </c>
      <c r="M6" s="33" t="str">
        <f t="shared" si="3"/>
        <v>非設置</v>
      </c>
      <c r="N6" s="34" t="str">
        <f t="shared" si="3"/>
        <v>-</v>
      </c>
      <c r="O6" s="34" t="str">
        <f t="shared" si="3"/>
        <v>該当数値なし</v>
      </c>
      <c r="P6" s="34">
        <f t="shared" si="3"/>
        <v>3.11</v>
      </c>
      <c r="Q6" s="34">
        <f t="shared" si="3"/>
        <v>113.51</v>
      </c>
      <c r="R6" s="34">
        <f t="shared" si="3"/>
        <v>3744</v>
      </c>
      <c r="S6" s="34">
        <f t="shared" si="3"/>
        <v>23442</v>
      </c>
      <c r="T6" s="34">
        <f t="shared" si="3"/>
        <v>268.24</v>
      </c>
      <c r="U6" s="34">
        <f t="shared" si="3"/>
        <v>87.39</v>
      </c>
      <c r="V6" s="34">
        <f t="shared" si="3"/>
        <v>724</v>
      </c>
      <c r="W6" s="34">
        <f t="shared" si="3"/>
        <v>0.31</v>
      </c>
      <c r="X6" s="34">
        <f t="shared" si="3"/>
        <v>2335.48</v>
      </c>
      <c r="Y6" s="35">
        <f>IF(Y7="",NA(),Y7)</f>
        <v>139.27000000000001</v>
      </c>
      <c r="Z6" s="35">
        <f t="shared" ref="Z6:AH6" si="4">IF(Z7="",NA(),Z7)</f>
        <v>100.02</v>
      </c>
      <c r="AA6" s="35">
        <f t="shared" si="4"/>
        <v>103.97</v>
      </c>
      <c r="AB6" s="35">
        <f t="shared" si="4"/>
        <v>108.21</v>
      </c>
      <c r="AC6" s="35">
        <f t="shared" si="4"/>
        <v>104.67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1673.47</v>
      </c>
      <c r="BL6" s="35">
        <f t="shared" si="7"/>
        <v>1592.72</v>
      </c>
      <c r="BM6" s="35">
        <f t="shared" si="7"/>
        <v>1223.96</v>
      </c>
      <c r="BN6" s="35">
        <f t="shared" si="7"/>
        <v>1269.1500000000001</v>
      </c>
      <c r="BO6" s="35">
        <f t="shared" si="7"/>
        <v>1087.96</v>
      </c>
      <c r="BP6" s="34" t="str">
        <f>IF(BP7="","",IF(BP7="-","【-】","【"&amp;SUBSTITUTE(TEXT(BP7,"#,##0.00"),"-","△")&amp;"】"))</f>
        <v>【1,218.70】</v>
      </c>
      <c r="BQ6" s="35">
        <f>IF(BQ7="",NA(),BQ7)</f>
        <v>35.94</v>
      </c>
      <c r="BR6" s="35">
        <f t="shared" ref="BR6:BZ6" si="8">IF(BR7="",NA(),BR7)</f>
        <v>38.78</v>
      </c>
      <c r="BS6" s="35">
        <f t="shared" si="8"/>
        <v>45.68</v>
      </c>
      <c r="BT6" s="35">
        <f t="shared" si="8"/>
        <v>41.55</v>
      </c>
      <c r="BU6" s="35">
        <f t="shared" si="8"/>
        <v>40.229999999999997</v>
      </c>
      <c r="BV6" s="35">
        <f t="shared" si="8"/>
        <v>49.22</v>
      </c>
      <c r="BW6" s="35">
        <f t="shared" si="8"/>
        <v>53.7</v>
      </c>
      <c r="BX6" s="35">
        <f t="shared" si="8"/>
        <v>61.54</v>
      </c>
      <c r="BY6" s="35">
        <f t="shared" si="8"/>
        <v>63.97</v>
      </c>
      <c r="BZ6" s="35">
        <f t="shared" si="8"/>
        <v>59.67</v>
      </c>
      <c r="CA6" s="34" t="str">
        <f>IF(CA7="","",IF(CA7="-","【-】","【"&amp;SUBSTITUTE(TEXT(CA7,"#,##0.00"),"-","△")&amp;"】"))</f>
        <v>【74.17】</v>
      </c>
      <c r="CB6" s="35">
        <f>IF(CB7="",NA(),CB7)</f>
        <v>549.36</v>
      </c>
      <c r="CC6" s="35">
        <f t="shared" ref="CC6:CK6" si="9">IF(CC7="",NA(),CC7)</f>
        <v>510.85</v>
      </c>
      <c r="CD6" s="35">
        <f t="shared" si="9"/>
        <v>432.83</v>
      </c>
      <c r="CE6" s="35">
        <f t="shared" si="9"/>
        <v>479.59</v>
      </c>
      <c r="CF6" s="35">
        <f t="shared" si="9"/>
        <v>540.59</v>
      </c>
      <c r="CG6" s="35">
        <f t="shared" si="9"/>
        <v>332.02</v>
      </c>
      <c r="CH6" s="35">
        <f t="shared" si="9"/>
        <v>300.35000000000002</v>
      </c>
      <c r="CI6" s="35">
        <f t="shared" si="9"/>
        <v>267.86</v>
      </c>
      <c r="CJ6" s="35">
        <f t="shared" si="9"/>
        <v>256.82</v>
      </c>
      <c r="CK6" s="35">
        <f t="shared" si="9"/>
        <v>270.60000000000002</v>
      </c>
      <c r="CL6" s="34" t="str">
        <f>IF(CL7="","",IF(CL7="-","【-】","【"&amp;SUBSTITUTE(TEXT(CL7,"#,##0.00"),"-","△")&amp;"】"))</f>
        <v>【218.56】</v>
      </c>
      <c r="CM6" s="35">
        <f>IF(CM7="",NA(),CM7)</f>
        <v>22.27</v>
      </c>
      <c r="CN6" s="35">
        <f t="shared" ref="CN6:CV6" si="10">IF(CN7="",NA(),CN7)</f>
        <v>22.4</v>
      </c>
      <c r="CO6" s="35">
        <f t="shared" si="10"/>
        <v>21.07</v>
      </c>
      <c r="CP6" s="35">
        <f t="shared" si="10"/>
        <v>21.07</v>
      </c>
      <c r="CQ6" s="35">
        <f t="shared" si="10"/>
        <v>20.93</v>
      </c>
      <c r="CR6" s="35">
        <f t="shared" si="10"/>
        <v>36.65</v>
      </c>
      <c r="CS6" s="35">
        <f t="shared" si="10"/>
        <v>37.72</v>
      </c>
      <c r="CT6" s="35">
        <f t="shared" si="10"/>
        <v>37.08</v>
      </c>
      <c r="CU6" s="35">
        <f t="shared" si="10"/>
        <v>37.46</v>
      </c>
      <c r="CV6" s="35">
        <f t="shared" si="10"/>
        <v>37.65</v>
      </c>
      <c r="CW6" s="34" t="str">
        <f>IF(CW7="","",IF(CW7="-","【-】","【"&amp;SUBSTITUTE(TEXT(CW7,"#,##0.00"),"-","△")&amp;"】"))</f>
        <v>【42.86】</v>
      </c>
      <c r="CX6" s="35">
        <f>IF(CX7="",NA(),CX7)</f>
        <v>66.959999999999994</v>
      </c>
      <c r="CY6" s="35">
        <f t="shared" ref="CY6:DG6" si="11">IF(CY7="",NA(),CY7)</f>
        <v>69.31</v>
      </c>
      <c r="CZ6" s="35">
        <f t="shared" si="11"/>
        <v>70.430000000000007</v>
      </c>
      <c r="DA6" s="35">
        <f t="shared" si="11"/>
        <v>70.52</v>
      </c>
      <c r="DB6" s="35">
        <f t="shared" si="11"/>
        <v>71.819999999999993</v>
      </c>
      <c r="DC6" s="35">
        <f t="shared" si="11"/>
        <v>68.83</v>
      </c>
      <c r="DD6" s="35">
        <f t="shared" si="11"/>
        <v>68.459999999999994</v>
      </c>
      <c r="DE6" s="35">
        <f t="shared" si="11"/>
        <v>67.22</v>
      </c>
      <c r="DF6" s="35">
        <f t="shared" si="11"/>
        <v>67.459999999999994</v>
      </c>
      <c r="DG6" s="35">
        <f t="shared" si="11"/>
        <v>67.37</v>
      </c>
      <c r="DH6" s="34" t="str">
        <f>IF(DH7="","",IF(DH7="-","【-】","【"&amp;SUBSTITUTE(TEXT(DH7,"#,##0.00"),"-","△")&amp;"】"))</f>
        <v>【84.20】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0.26</v>
      </c>
      <c r="EK6" s="35">
        <f t="shared" si="14"/>
        <v>0.13</v>
      </c>
      <c r="EL6" s="35">
        <f t="shared" si="14"/>
        <v>0.13</v>
      </c>
      <c r="EM6" s="35">
        <f t="shared" si="14"/>
        <v>0.09</v>
      </c>
      <c r="EN6" s="35">
        <f t="shared" si="14"/>
        <v>0.06</v>
      </c>
      <c r="EO6" s="34" t="str">
        <f>IF(EO7="","",IF(EO7="-","【-】","【"&amp;SUBSTITUTE(TEXT(EO7,"#,##0.00"),"-","△")&amp;"】"))</f>
        <v>【0.28】</v>
      </c>
    </row>
    <row r="7" spans="1:145" s="36" customFormat="1" x14ac:dyDescent="0.15">
      <c r="A7" s="28"/>
      <c r="B7" s="37">
        <v>2019</v>
      </c>
      <c r="C7" s="37">
        <v>322075</v>
      </c>
      <c r="D7" s="37">
        <v>47</v>
      </c>
      <c r="E7" s="37">
        <v>17</v>
      </c>
      <c r="F7" s="37">
        <v>4</v>
      </c>
      <c r="G7" s="37">
        <v>0</v>
      </c>
      <c r="H7" s="37" t="s">
        <v>98</v>
      </c>
      <c r="I7" s="37" t="s">
        <v>99</v>
      </c>
      <c r="J7" s="37" t="s">
        <v>100</v>
      </c>
      <c r="K7" s="37" t="s">
        <v>101</v>
      </c>
      <c r="L7" s="37" t="s">
        <v>102</v>
      </c>
      <c r="M7" s="37" t="s">
        <v>103</v>
      </c>
      <c r="N7" s="38" t="s">
        <v>104</v>
      </c>
      <c r="O7" s="38" t="s">
        <v>105</v>
      </c>
      <c r="P7" s="38">
        <v>3.11</v>
      </c>
      <c r="Q7" s="38">
        <v>113.51</v>
      </c>
      <c r="R7" s="38">
        <v>3744</v>
      </c>
      <c r="S7" s="38">
        <v>23442</v>
      </c>
      <c r="T7" s="38">
        <v>268.24</v>
      </c>
      <c r="U7" s="38">
        <v>87.39</v>
      </c>
      <c r="V7" s="38">
        <v>724</v>
      </c>
      <c r="W7" s="38">
        <v>0.31</v>
      </c>
      <c r="X7" s="38">
        <v>2335.48</v>
      </c>
      <c r="Y7" s="38">
        <v>139.27000000000001</v>
      </c>
      <c r="Z7" s="38">
        <v>100.02</v>
      </c>
      <c r="AA7" s="38">
        <v>103.97</v>
      </c>
      <c r="AB7" s="38">
        <v>108.21</v>
      </c>
      <c r="AC7" s="38">
        <v>104.67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1673.47</v>
      </c>
      <c r="BL7" s="38">
        <v>1592.72</v>
      </c>
      <c r="BM7" s="38">
        <v>1223.96</v>
      </c>
      <c r="BN7" s="38">
        <v>1269.1500000000001</v>
      </c>
      <c r="BO7" s="38">
        <v>1087.96</v>
      </c>
      <c r="BP7" s="38">
        <v>1218.7</v>
      </c>
      <c r="BQ7" s="38">
        <v>35.94</v>
      </c>
      <c r="BR7" s="38">
        <v>38.78</v>
      </c>
      <c r="BS7" s="38">
        <v>45.68</v>
      </c>
      <c r="BT7" s="38">
        <v>41.55</v>
      </c>
      <c r="BU7" s="38">
        <v>40.229999999999997</v>
      </c>
      <c r="BV7" s="38">
        <v>49.22</v>
      </c>
      <c r="BW7" s="38">
        <v>53.7</v>
      </c>
      <c r="BX7" s="38">
        <v>61.54</v>
      </c>
      <c r="BY7" s="38">
        <v>63.97</v>
      </c>
      <c r="BZ7" s="38">
        <v>59.67</v>
      </c>
      <c r="CA7" s="38">
        <v>74.17</v>
      </c>
      <c r="CB7" s="38">
        <v>549.36</v>
      </c>
      <c r="CC7" s="38">
        <v>510.85</v>
      </c>
      <c r="CD7" s="38">
        <v>432.83</v>
      </c>
      <c r="CE7" s="38">
        <v>479.59</v>
      </c>
      <c r="CF7" s="38">
        <v>540.59</v>
      </c>
      <c r="CG7" s="38">
        <v>332.02</v>
      </c>
      <c r="CH7" s="38">
        <v>300.35000000000002</v>
      </c>
      <c r="CI7" s="38">
        <v>267.86</v>
      </c>
      <c r="CJ7" s="38">
        <v>256.82</v>
      </c>
      <c r="CK7" s="38">
        <v>270.60000000000002</v>
      </c>
      <c r="CL7" s="38">
        <v>218.56</v>
      </c>
      <c r="CM7" s="38">
        <v>22.27</v>
      </c>
      <c r="CN7" s="38">
        <v>22.4</v>
      </c>
      <c r="CO7" s="38">
        <v>21.07</v>
      </c>
      <c r="CP7" s="38">
        <v>21.07</v>
      </c>
      <c r="CQ7" s="38">
        <v>20.93</v>
      </c>
      <c r="CR7" s="38">
        <v>36.65</v>
      </c>
      <c r="CS7" s="38">
        <v>37.72</v>
      </c>
      <c r="CT7" s="38">
        <v>37.08</v>
      </c>
      <c r="CU7" s="38">
        <v>37.46</v>
      </c>
      <c r="CV7" s="38">
        <v>37.65</v>
      </c>
      <c r="CW7" s="38">
        <v>42.86</v>
      </c>
      <c r="CX7" s="38">
        <v>66.959999999999994</v>
      </c>
      <c r="CY7" s="38">
        <v>69.31</v>
      </c>
      <c r="CZ7" s="38">
        <v>70.430000000000007</v>
      </c>
      <c r="DA7" s="38">
        <v>70.52</v>
      </c>
      <c r="DB7" s="38">
        <v>71.819999999999993</v>
      </c>
      <c r="DC7" s="38">
        <v>68.83</v>
      </c>
      <c r="DD7" s="38">
        <v>68.459999999999994</v>
      </c>
      <c r="DE7" s="38">
        <v>67.22</v>
      </c>
      <c r="DF7" s="38">
        <v>67.459999999999994</v>
      </c>
      <c r="DG7" s="38">
        <v>67.37</v>
      </c>
      <c r="DH7" s="38">
        <v>84.2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0.26</v>
      </c>
      <c r="EK7" s="38">
        <v>0.13</v>
      </c>
      <c r="EL7" s="38">
        <v>0.13</v>
      </c>
      <c r="EM7" s="38">
        <v>0.09</v>
      </c>
      <c r="EN7" s="38">
        <v>0.06</v>
      </c>
      <c r="EO7" s="38">
        <v>0.28000000000000003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114</v>
      </c>
      <c r="D13" t="s">
        <v>113</v>
      </c>
      <c r="E13" t="s">
        <v>113</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2021-02-18T08:39:21Z</cp:lastPrinted>
  <dcterms:created xsi:type="dcterms:W3CDTF">2020-12-04T02:56:47Z</dcterms:created>
  <dcterms:modified xsi:type="dcterms:W3CDTF">2021-02-18T08:39:23Z</dcterms:modified>
  <cp:category/>
</cp:coreProperties>
</file>