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Y:\01大田市役所\05上下水道部\管理課\000 経営戦略\05 経営比較分析表（総務省⇔県⇔市 HP等公表資料）\令和02年度（令和元年度決算値）\02経営比較分析表分析欄作成\01水道\"/>
    </mc:Choice>
  </mc:AlternateContent>
  <xr:revisionPtr revIDLastSave="0" documentId="13_ncr:1_{8B944FFC-DA46-45E2-86CE-DACEBDA0B530}" xr6:coauthVersionLast="43" xr6:coauthVersionMax="43" xr10:uidLastSave="{00000000-0000-0000-0000-000000000000}"/>
  <workbookProtection workbookAlgorithmName="SHA-512" workbookHashValue="W+ymufGlWJTYscwGqmCBb7/HDDgQtZ4gl7l4DPvJhJZAOO9q8gkgPah/NxK92X55YqoqF8+1OQ1Actpu45c6cA==" workbookSaltValue="K5d4xEl3CtSv/ik+WW9RWg=="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<sst xmlns="http://schemas.openxmlformats.org/spreadsheetml/2006/main" count="228" uniqueCount="115">
  <si>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</si>
  <si>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</si>
  <si>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</si>
  <si>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</si>
  <si>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</si>
  <si>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</si>
  <si>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</si>
  <si>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</si>
  <si>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</si>
  <si>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</si>
  <si>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</si>
  <si>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</si>
  <si>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</si>
  <si>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</si>
  <si>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</si>
  <si>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</si>
  <si>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</si>
  <si>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</si>
  <si>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</si>
  <si>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</si>
  <si>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</si>
  <si>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</si>
  <si>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</si>
  <si>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</si>
  <si>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</si>
  <si>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</si>
  <si>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</si>
  <si>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</si>
  <si>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</si>
  <si>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</si>
  <si>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</si>
  <si>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</si>
  <si>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</si>
  <si>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</si>
  <si>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</si>
  <si>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</si>
  <si>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</si>
  <si>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</si>
  <si>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</si>
  <si>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</si>
  <si>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</si>
  <si>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</si>
  <si>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</si>
  <si>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</si>
  <si>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</si>
  <si>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</si>
  <si>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</si>
  <si>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</si>
  <si>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</si>
  <si>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</si>
  <si>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</si>
  <si>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</si>
  <si>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</si>
  <si>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</si>
  <si>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</si>
  <si>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</si>
  <si>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</si>
  <si>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</si>
  <si>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</si>
  <si>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</si>
  <si>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</si>
  <si>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</si>
  <si>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</si>
  <si>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</si>
  <si>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</si>
  <si>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</si>
  <si>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</si>
  <si>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</si>
  <si>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</si>
  <si>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</si>
  <si>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</si>
  <si>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</si>
  <si>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</si>
  <si>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</si>
  <si>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</si>
  <si>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</si>
  <si>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</si>
  <si>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</si>
  <si>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</si>
  <si>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</si>
  <si>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</si>
  <si>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</si>
  <si>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</si>
  <si>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</si>
  <si>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</si>
  <si>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</si>
  <si>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</si>
  <si>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</si>
  <si>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</si>
  <si>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</si>
  <si>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</si>
  <si>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</si>
  <si>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</si>
  <si>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大田市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</si>
  <si>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</si>
  <si>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</si>
  <si>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</si>
  <si>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</si>
  <si>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</si>
  <si>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</si>
  <si>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</si>
  <si>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</si>
  <si>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</si>
  <si>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</si>
  <si>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</si>
  <si>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</si>
  <si>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</si>
  <si>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</si>
  <si>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</si>
  <si>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</si>
  <si>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</si>
  <si>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</si>
  <si>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r>
      <rPr>
        <b/>
        <sz val="10.5"/>
        <rFont val="ＭＳ ゴシック"/>
        <family val="3"/>
        <charset val="128"/>
      </rPr>
      <t>①有形固定資産減価償却率（%）</t>
    </r>
    <r>
      <rPr>
        <sz val="10.5"/>
        <rFont val="ＭＳ ゴシック"/>
        <family val="3"/>
        <charset val="128"/>
      </rPr>
      <t xml:space="preserve">
　</t>
    </r>
    <r>
      <rPr>
        <sz val="10.5"/>
        <color rgb="FF0000CC"/>
        <rFont val="ＭＳ ゴシック"/>
        <family val="3"/>
        <charset val="128"/>
      </rPr>
      <t>管路や水道設備の更新を継続して行っているものの、全体的に施設の老朽化が進んでいる。</t>
    </r>
    <r>
      <rPr>
        <sz val="10.5"/>
        <color rgb="FFFF0000"/>
        <rFont val="ＭＳ ゴシック"/>
        <family val="3"/>
        <charset val="128"/>
      </rPr>
      <t xml:space="preserve">
</t>
    </r>
    <r>
      <rPr>
        <b/>
        <sz val="10.5"/>
        <rFont val="ＭＳ ゴシック"/>
        <family val="3"/>
        <charset val="128"/>
      </rPr>
      <t>②管路経年化率（%）</t>
    </r>
    <r>
      <rPr>
        <sz val="10.5"/>
        <rFont val="ＭＳ ゴシック"/>
        <family val="3"/>
        <charset val="128"/>
      </rPr>
      <t xml:space="preserve">
　</t>
    </r>
    <r>
      <rPr>
        <sz val="10.5"/>
        <color rgb="FF0000CC"/>
        <rFont val="ＭＳ ゴシック"/>
        <family val="3"/>
        <charset val="128"/>
      </rPr>
      <t>老朽管更新を継続して行っているものの、耐用年数を経過した管路の増により、当該指標は悪化した。</t>
    </r>
    <r>
      <rPr>
        <sz val="10.5"/>
        <color rgb="FFFF0000"/>
        <rFont val="ＭＳ ゴシック"/>
        <family val="3"/>
        <charset val="128"/>
      </rPr>
      <t xml:space="preserve">
</t>
    </r>
    <r>
      <rPr>
        <b/>
        <sz val="10.5"/>
        <rFont val="ＭＳ ゴシック"/>
        <family val="3"/>
        <charset val="128"/>
      </rPr>
      <t>③管路更新率（%）</t>
    </r>
    <r>
      <rPr>
        <sz val="10.5"/>
        <rFont val="ＭＳ ゴシック"/>
        <family val="3"/>
        <charset val="128"/>
      </rPr>
      <t xml:space="preserve">
　</t>
    </r>
    <r>
      <rPr>
        <sz val="10.5"/>
        <color rgb="FF0000CC"/>
        <rFont val="ＭＳ ゴシック"/>
        <family val="3"/>
        <charset val="128"/>
      </rPr>
      <t>全国平均値よりも高い管路更新率となっている。補助事業に加えて、下水道などの他事業と合わせて、計画的な老朽管路更新を実施している。</t>
    </r>
    <rPh sb="1" eb="3">
      <t>ユウケイ</t>
    </rPh>
    <rPh sb="3" eb="5">
      <t>コテイ</t>
    </rPh>
    <rPh sb="5" eb="7">
      <t>シサン</t>
    </rPh>
    <rPh sb="7" eb="9">
      <t>ゲンカ</t>
    </rPh>
    <rPh sb="9" eb="11">
      <t>ショウキャク</t>
    </rPh>
    <rPh sb="11" eb="12">
      <t>リツ</t>
    </rPh>
    <rPh sb="17" eb="19">
      <t>カンロ</t>
    </rPh>
    <rPh sb="20" eb="22">
      <t>スイドウ</t>
    </rPh>
    <rPh sb="22" eb="24">
      <t>セツビ</t>
    </rPh>
    <rPh sb="25" eb="27">
      <t>コウシン</t>
    </rPh>
    <rPh sb="28" eb="30">
      <t>ケイゾク</t>
    </rPh>
    <rPh sb="32" eb="33">
      <t>オコナ</t>
    </rPh>
    <rPh sb="60" eb="62">
      <t>カンロ</t>
    </rPh>
    <rPh sb="62" eb="65">
      <t>ケイネンカ</t>
    </rPh>
    <rPh sb="65" eb="66">
      <t>リツ</t>
    </rPh>
    <rPh sb="71" eb="73">
      <t>ロウキュウ</t>
    </rPh>
    <rPh sb="73" eb="74">
      <t>カン</t>
    </rPh>
    <rPh sb="74" eb="76">
      <t>コウシン</t>
    </rPh>
    <rPh sb="77" eb="79">
      <t>ケイゾク</t>
    </rPh>
    <rPh sb="81" eb="82">
      <t>オコナ</t>
    </rPh>
    <rPh sb="90" eb="92">
      <t>タイヨウ</t>
    </rPh>
    <rPh sb="92" eb="94">
      <t>ネンスウ</t>
    </rPh>
    <rPh sb="95" eb="97">
      <t>ケイカ</t>
    </rPh>
    <rPh sb="99" eb="101">
      <t>カンロ</t>
    </rPh>
    <rPh sb="102" eb="103">
      <t>ゾウ</t>
    </rPh>
    <rPh sb="107" eb="109">
      <t>トウガイ</t>
    </rPh>
    <rPh sb="109" eb="111">
      <t>シヒョウ</t>
    </rPh>
    <rPh sb="112" eb="114">
      <t>アッカ</t>
    </rPh>
    <rPh sb="151" eb="153">
      <t>ホジョ</t>
    </rPh>
    <rPh sb="153" eb="155">
      <t>ジギョウ</t>
    </rPh>
    <rPh sb="156" eb="157">
      <t>クワ</t>
    </rPh>
    <rPh sb="160" eb="163">
      <t>ゲスイドウ</t>
    </rPh>
    <rPh sb="166" eb="167">
      <t>タ</t>
    </rPh>
    <rPh sb="167" eb="169">
      <t>ジギョウ</t>
    </rPh>
    <rPh sb="170" eb="171">
      <t>ア</t>
    </rPh>
    <phoneticPr fontId="19"/>
  </si>
  <si>
    <r>
      <t>　</t>
    </r>
    <r>
      <rPr>
        <sz val="11"/>
        <color rgb="FF0000CC"/>
        <rFont val="ＭＳ ゴシック"/>
        <family val="3"/>
        <charset val="128"/>
      </rPr>
      <t>本市水道事業は、人口減少や節水機器の普及などにより有収水量の減少傾向が続き、給水収益の落ち込みが事業経営に大きく影響を及ぼしている。
　一方で、施設の老朽化が進み、耐用年数を経過した管路などの水道施設は年々増加しており、計画的な更新及び耐震化を行わなければならない。
　今後も投資の効率化や維持管理費の適正化、適正な使用料収入の確保といった経営の健全化について検討していく必要がある。</t>
    </r>
    <rPh sb="1" eb="2">
      <t>ホン</t>
    </rPh>
    <rPh sb="2" eb="3">
      <t>シ</t>
    </rPh>
    <rPh sb="3" eb="5">
      <t>スイドウ</t>
    </rPh>
    <rPh sb="5" eb="7">
      <t>ジギョウ</t>
    </rPh>
    <rPh sb="9" eb="11">
      <t>ジンコウ</t>
    </rPh>
    <rPh sb="11" eb="13">
      <t>ゲンショウ</t>
    </rPh>
    <rPh sb="14" eb="16">
      <t>セッスイ</t>
    </rPh>
    <rPh sb="16" eb="18">
      <t>キキ</t>
    </rPh>
    <rPh sb="19" eb="21">
      <t>フキュウ</t>
    </rPh>
    <rPh sb="26" eb="28">
      <t>ユウシュウ</t>
    </rPh>
    <rPh sb="28" eb="30">
      <t>スイリョウ</t>
    </rPh>
    <rPh sb="31" eb="33">
      <t>ゲンショウ</t>
    </rPh>
    <rPh sb="33" eb="35">
      <t>ケイコウ</t>
    </rPh>
    <rPh sb="36" eb="37">
      <t>ツヅ</t>
    </rPh>
    <rPh sb="39" eb="41">
      <t>キュウスイ</t>
    </rPh>
    <rPh sb="41" eb="43">
      <t>シュウエキ</t>
    </rPh>
    <rPh sb="44" eb="45">
      <t>オ</t>
    </rPh>
    <rPh sb="46" eb="47">
      <t>コ</t>
    </rPh>
    <rPh sb="49" eb="51">
      <t>ジギョウ</t>
    </rPh>
    <rPh sb="51" eb="53">
      <t>ケイエイ</t>
    </rPh>
    <rPh sb="54" eb="55">
      <t>オオ</t>
    </rPh>
    <rPh sb="57" eb="59">
      <t>エイキョウ</t>
    </rPh>
    <rPh sb="60" eb="61">
      <t>オヨ</t>
    </rPh>
    <rPh sb="69" eb="71">
      <t>イッポウ</t>
    </rPh>
    <rPh sb="73" eb="75">
      <t>シセツ</t>
    </rPh>
    <rPh sb="76" eb="79">
      <t>ロウキュウカ</t>
    </rPh>
    <rPh sb="80" eb="81">
      <t>スス</t>
    </rPh>
    <rPh sb="83" eb="85">
      <t>タイヨウ</t>
    </rPh>
    <rPh sb="85" eb="87">
      <t>ネンスウ</t>
    </rPh>
    <rPh sb="88" eb="90">
      <t>ケイカ</t>
    </rPh>
    <rPh sb="92" eb="94">
      <t>カンロ</t>
    </rPh>
    <rPh sb="97" eb="99">
      <t>スイドウ</t>
    </rPh>
    <rPh sb="99" eb="101">
      <t>シセツ</t>
    </rPh>
    <rPh sb="102" eb="104">
      <t>ネンネン</t>
    </rPh>
    <rPh sb="104" eb="106">
      <t>ゾウカ</t>
    </rPh>
    <rPh sb="111" eb="114">
      <t>ケイカクテキ</t>
    </rPh>
    <rPh sb="115" eb="117">
      <t>コウシン</t>
    </rPh>
    <rPh sb="117" eb="118">
      <t>オヨ</t>
    </rPh>
    <rPh sb="119" eb="122">
      <t>タイシンカ</t>
    </rPh>
    <rPh sb="123" eb="124">
      <t>オコナ</t>
    </rPh>
    <rPh sb="136" eb="138">
      <t>コンゴ</t>
    </rPh>
    <rPh sb="152" eb="155">
      <t>テキセイカ</t>
    </rPh>
    <phoneticPr fontId="27"/>
  </si>
  <si>
    <r>
      <rPr>
        <b/>
        <sz val="10"/>
        <rFont val="ＭＳ ゴシック"/>
        <family val="3"/>
        <charset val="128"/>
      </rPr>
      <t>①経常収支比率（%）</t>
    </r>
    <r>
      <rPr>
        <sz val="10"/>
        <rFont val="ＭＳ ゴシック"/>
        <family val="3"/>
        <charset val="128"/>
      </rPr>
      <t xml:space="preserve">
　</t>
    </r>
    <r>
      <rPr>
        <sz val="10"/>
        <color rgb="FF0000CC"/>
        <rFont val="ＭＳ ゴシック"/>
        <family val="3"/>
        <charset val="128"/>
      </rPr>
      <t>他会計補助金などの増により数値は改善したものの、給水収益は減少傾向にあり、依然として厳しい経営状況となっている。</t>
    </r>
    <r>
      <rPr>
        <sz val="10"/>
        <color rgb="FFFF0000"/>
        <rFont val="ＭＳ ゴシック"/>
        <family val="3"/>
        <charset val="128"/>
      </rPr>
      <t xml:space="preserve">
</t>
    </r>
    <r>
      <rPr>
        <b/>
        <sz val="10"/>
        <rFont val="ＭＳ ゴシック"/>
        <family val="3"/>
        <charset val="128"/>
      </rPr>
      <t>②累積欠損金比率（%）</t>
    </r>
    <r>
      <rPr>
        <sz val="10"/>
        <rFont val="ＭＳ ゴシック"/>
        <family val="3"/>
        <charset val="128"/>
      </rPr>
      <t xml:space="preserve">
　</t>
    </r>
    <r>
      <rPr>
        <sz val="10"/>
        <color rgb="FF0000CC"/>
        <rFont val="ＭＳ ゴシック"/>
        <family val="3"/>
        <charset val="128"/>
      </rPr>
      <t>累積欠損金は発生していない。</t>
    </r>
    <r>
      <rPr>
        <sz val="10"/>
        <color rgb="FFFF0000"/>
        <rFont val="ＭＳ ゴシック"/>
        <family val="3"/>
        <charset val="128"/>
      </rPr>
      <t xml:space="preserve">
</t>
    </r>
    <r>
      <rPr>
        <b/>
        <sz val="10"/>
        <rFont val="ＭＳ ゴシック"/>
        <family val="3"/>
        <charset val="128"/>
      </rPr>
      <t>③流動比率（%）</t>
    </r>
    <r>
      <rPr>
        <sz val="10"/>
        <rFont val="ＭＳ ゴシック"/>
        <family val="3"/>
        <charset val="128"/>
      </rPr>
      <t xml:space="preserve">
　</t>
    </r>
    <r>
      <rPr>
        <sz val="10"/>
        <color rgb="FF0000CC"/>
        <rFont val="ＭＳ ゴシック"/>
        <family val="3"/>
        <charset val="128"/>
      </rPr>
      <t>類似団体平均を下回る状況が続いており、平成29年度の簡水統合以降数値が悪化している。令和2年度以降は、企業債元利償還金が多い時期となり、厳しい資金繰りが見込まれる。</t>
    </r>
    <r>
      <rPr>
        <sz val="10"/>
        <color rgb="FFFF0000"/>
        <rFont val="ＭＳ ゴシック"/>
        <family val="3"/>
        <charset val="128"/>
      </rPr>
      <t xml:space="preserve">
</t>
    </r>
    <r>
      <rPr>
        <b/>
        <sz val="10"/>
        <rFont val="ＭＳ ゴシック"/>
        <family val="3"/>
        <charset val="128"/>
      </rPr>
      <t>④企業債残高対給水収益比率（%）</t>
    </r>
    <r>
      <rPr>
        <sz val="10"/>
        <rFont val="ＭＳ ゴシック"/>
        <family val="3"/>
        <charset val="128"/>
      </rPr>
      <t xml:space="preserve">
　</t>
    </r>
    <r>
      <rPr>
        <sz val="10"/>
        <color rgb="FF0000CC"/>
        <rFont val="ＭＳ ゴシック"/>
        <family val="3"/>
        <charset val="128"/>
      </rPr>
      <t>過去の建設投資時における多額の企業債発行の影響で、類似団体と比べ高い数値となっているが、企業債元金の償還が進んでおり、数値は改善傾向にある。</t>
    </r>
    <r>
      <rPr>
        <sz val="10"/>
        <color rgb="FFFF0000"/>
        <rFont val="ＭＳ ゴシック"/>
        <family val="3"/>
        <charset val="128"/>
      </rPr>
      <t xml:space="preserve">
</t>
    </r>
    <r>
      <rPr>
        <b/>
        <sz val="10"/>
        <rFont val="ＭＳ ゴシック"/>
        <family val="3"/>
        <charset val="128"/>
      </rPr>
      <t>⑤料金回収率（%）</t>
    </r>
    <r>
      <rPr>
        <sz val="10"/>
        <rFont val="ＭＳ ゴシック"/>
        <family val="3"/>
        <charset val="128"/>
      </rPr>
      <t xml:space="preserve">
　</t>
    </r>
    <r>
      <rPr>
        <sz val="10"/>
        <color rgb="FF0000CC"/>
        <rFont val="ＭＳ ゴシック"/>
        <family val="3"/>
        <charset val="128"/>
      </rPr>
      <t>給水原価が供給単価を上回る状況が続いており、さらなる経営改善が必要な状況である。令和元年度は、資産減耗費の増などにより給水原価が上昇し、数値が悪化した。</t>
    </r>
    <r>
      <rPr>
        <sz val="10"/>
        <color rgb="FFFF0000"/>
        <rFont val="ＭＳ ゴシック"/>
        <family val="3"/>
        <charset val="128"/>
      </rPr>
      <t xml:space="preserve">
</t>
    </r>
    <r>
      <rPr>
        <b/>
        <sz val="10"/>
        <rFont val="ＭＳ ゴシック"/>
        <family val="3"/>
        <charset val="128"/>
      </rPr>
      <t>⑥給水原価（円）</t>
    </r>
    <r>
      <rPr>
        <sz val="10"/>
        <rFont val="ＭＳ ゴシック"/>
        <family val="3"/>
        <charset val="128"/>
      </rPr>
      <t xml:space="preserve">
　</t>
    </r>
    <r>
      <rPr>
        <sz val="10"/>
        <color rgb="FF0000CC"/>
        <rFont val="ＭＳ ゴシック"/>
        <family val="3"/>
        <charset val="128"/>
      </rPr>
      <t>経費の削減を継続して行っているものの、減価償却費や資産減耗費などの影響により、平均値と比較するとかなり高い数値となっている。</t>
    </r>
    <r>
      <rPr>
        <sz val="10"/>
        <color rgb="FFFF0000"/>
        <rFont val="ＭＳ ゴシック"/>
        <family val="3"/>
        <charset val="128"/>
      </rPr>
      <t xml:space="preserve">
</t>
    </r>
    <r>
      <rPr>
        <b/>
        <sz val="10"/>
        <rFont val="ＭＳ ゴシック"/>
        <family val="3"/>
        <charset val="128"/>
      </rPr>
      <t>⑦施設利用率（%）</t>
    </r>
    <r>
      <rPr>
        <sz val="10"/>
        <rFont val="ＭＳ ゴシック"/>
        <family val="3"/>
        <charset val="128"/>
      </rPr>
      <t xml:space="preserve">
　</t>
    </r>
    <r>
      <rPr>
        <sz val="10"/>
        <color rgb="FF0000CC"/>
        <rFont val="ＭＳ ゴシック"/>
        <family val="3"/>
        <charset val="128"/>
      </rPr>
      <t>平均値を下回っており、配水量に対して施設規模が大きい傾向にある。</t>
    </r>
    <r>
      <rPr>
        <sz val="10"/>
        <color rgb="FFFF0000"/>
        <rFont val="ＭＳ ゴシック"/>
        <family val="3"/>
        <charset val="128"/>
      </rPr>
      <t xml:space="preserve">
</t>
    </r>
    <r>
      <rPr>
        <b/>
        <sz val="10"/>
        <rFont val="ＭＳ ゴシック"/>
        <family val="3"/>
        <charset val="128"/>
      </rPr>
      <t>⑧有収率（%）</t>
    </r>
    <r>
      <rPr>
        <sz val="10"/>
        <rFont val="ＭＳ ゴシック"/>
        <family val="3"/>
        <charset val="128"/>
      </rPr>
      <t xml:space="preserve">
　</t>
    </r>
    <r>
      <rPr>
        <sz val="10"/>
        <color rgb="FF0000CC"/>
        <rFont val="ＭＳ ゴシック"/>
        <family val="3"/>
        <charset val="128"/>
      </rPr>
      <t>すべての漏水に対応することは難しいが、管路の更新や漏水調査によって、前年度に比べて数値は改善した。</t>
    </r>
    <rPh sb="12" eb="13">
      <t>タ</t>
    </rPh>
    <rPh sb="13" eb="15">
      <t>カイケイ</t>
    </rPh>
    <rPh sb="15" eb="18">
      <t>ホジョキン</t>
    </rPh>
    <rPh sb="21" eb="22">
      <t>ゾウ</t>
    </rPh>
    <rPh sb="28" eb="30">
      <t>カイゼン</t>
    </rPh>
    <rPh sb="36" eb="38">
      <t>キュウスイ</t>
    </rPh>
    <rPh sb="38" eb="40">
      <t>シュウエキ</t>
    </rPh>
    <rPh sb="41" eb="43">
      <t>ゲンショウ</t>
    </rPh>
    <rPh sb="43" eb="45">
      <t>ケイコウ</t>
    </rPh>
    <rPh sb="49" eb="51">
      <t>イゼン</t>
    </rPh>
    <rPh sb="54" eb="55">
      <t>キビ</t>
    </rPh>
    <rPh sb="57" eb="59">
      <t>ケイエイ</t>
    </rPh>
    <rPh sb="59" eb="61">
      <t>ジョウキョウ</t>
    </rPh>
    <rPh sb="70" eb="72">
      <t>ルイセキ</t>
    </rPh>
    <rPh sb="72" eb="75">
      <t>ケッソンキン</t>
    </rPh>
    <rPh sb="82" eb="84">
      <t>ルイセキ</t>
    </rPh>
    <rPh sb="84" eb="87">
      <t>ケッソンキン</t>
    </rPh>
    <rPh sb="88" eb="90">
      <t>ハッセイ</t>
    </rPh>
    <rPh sb="107" eb="109">
      <t>ルイジ</t>
    </rPh>
    <rPh sb="109" eb="111">
      <t>ダンタイ</t>
    </rPh>
    <rPh sb="111" eb="113">
      <t>ヘイキン</t>
    </rPh>
    <rPh sb="114" eb="116">
      <t>シタマワ</t>
    </rPh>
    <rPh sb="117" eb="119">
      <t>ジョウキョウ</t>
    </rPh>
    <rPh sb="120" eb="121">
      <t>ツヅ</t>
    </rPh>
    <rPh sb="126" eb="128">
      <t>ヘイセイ</t>
    </rPh>
    <rPh sb="130" eb="132">
      <t>ネンド</t>
    </rPh>
    <rPh sb="133" eb="135">
      <t>カンスイ</t>
    </rPh>
    <rPh sb="135" eb="137">
      <t>トウゴウ</t>
    </rPh>
    <rPh sb="137" eb="139">
      <t>イコウ</t>
    </rPh>
    <rPh sb="139" eb="141">
      <t>スウチ</t>
    </rPh>
    <rPh sb="142" eb="144">
      <t>アッカ</t>
    </rPh>
    <rPh sb="149" eb="151">
      <t>レイワ</t>
    </rPh>
    <rPh sb="152" eb="154">
      <t>ネンド</t>
    </rPh>
    <rPh sb="154" eb="156">
      <t>イコウ</t>
    </rPh>
    <rPh sb="158" eb="160">
      <t>キギョウ</t>
    </rPh>
    <rPh sb="160" eb="161">
      <t>サイ</t>
    </rPh>
    <rPh sb="161" eb="163">
      <t>ガンリ</t>
    </rPh>
    <rPh sb="163" eb="166">
      <t>ショウカンキン</t>
    </rPh>
    <rPh sb="167" eb="168">
      <t>オオ</t>
    </rPh>
    <rPh sb="169" eb="171">
      <t>ジキ</t>
    </rPh>
    <rPh sb="175" eb="176">
      <t>キビ</t>
    </rPh>
    <rPh sb="178" eb="180">
      <t>シキン</t>
    </rPh>
    <rPh sb="180" eb="181">
      <t>グ</t>
    </rPh>
    <rPh sb="183" eb="185">
      <t>ミコ</t>
    </rPh>
    <rPh sb="211" eb="213">
      <t>ケンセツ</t>
    </rPh>
    <rPh sb="215" eb="216">
      <t>ジ</t>
    </rPh>
    <rPh sb="220" eb="222">
      <t>タガク</t>
    </rPh>
    <rPh sb="223" eb="225">
      <t>キギョウ</t>
    </rPh>
    <rPh sb="225" eb="226">
      <t>サイ</t>
    </rPh>
    <rPh sb="226" eb="228">
      <t>ハッコウ</t>
    </rPh>
    <rPh sb="233" eb="235">
      <t>ルイジ</t>
    </rPh>
    <rPh sb="235" eb="237">
      <t>ダンタイ</t>
    </rPh>
    <rPh sb="238" eb="239">
      <t>クラ</t>
    </rPh>
    <rPh sb="240" eb="241">
      <t>タカ</t>
    </rPh>
    <rPh sb="242" eb="244">
      <t>スウチ</t>
    </rPh>
    <rPh sb="252" eb="254">
      <t>キギョウ</t>
    </rPh>
    <rPh sb="254" eb="255">
      <t>サイ</t>
    </rPh>
    <rPh sb="255" eb="257">
      <t>ガンキン</t>
    </rPh>
    <rPh sb="258" eb="260">
      <t>ショウカン</t>
    </rPh>
    <rPh sb="261" eb="262">
      <t>スス</t>
    </rPh>
    <rPh sb="267" eb="269">
      <t>スウチ</t>
    </rPh>
    <rPh sb="270" eb="272">
      <t>カイゼン</t>
    </rPh>
    <rPh sb="272" eb="274">
      <t>ケイコウ</t>
    </rPh>
    <rPh sb="316" eb="318">
      <t>ケイエイ</t>
    </rPh>
    <rPh sb="318" eb="320">
      <t>カイゼン</t>
    </rPh>
    <rPh sb="321" eb="323">
      <t>ヒツヨウ</t>
    </rPh>
    <rPh sb="324" eb="326">
      <t>ジョウキョウ</t>
    </rPh>
    <rPh sb="330" eb="332">
      <t>レイワ</t>
    </rPh>
    <rPh sb="332" eb="334">
      <t>ガンネン</t>
    </rPh>
    <rPh sb="334" eb="335">
      <t>ド</t>
    </rPh>
    <rPh sb="337" eb="339">
      <t>シサン</t>
    </rPh>
    <rPh sb="339" eb="341">
      <t>ゲンモウ</t>
    </rPh>
    <rPh sb="341" eb="342">
      <t>ヒ</t>
    </rPh>
    <rPh sb="343" eb="344">
      <t>ゾウ</t>
    </rPh>
    <rPh sb="349" eb="351">
      <t>キュウスイ</t>
    </rPh>
    <rPh sb="351" eb="353">
      <t>ゲンカ</t>
    </rPh>
    <rPh sb="354" eb="356">
      <t>ジョウショウ</t>
    </rPh>
    <rPh sb="358" eb="360">
      <t>スウチ</t>
    </rPh>
    <rPh sb="361" eb="363">
      <t>アッカ</t>
    </rPh>
    <rPh sb="377" eb="379">
      <t>ケイヒ</t>
    </rPh>
    <rPh sb="380" eb="382">
      <t>サクゲン</t>
    </rPh>
    <rPh sb="383" eb="385">
      <t>ケイゾク</t>
    </rPh>
    <rPh sb="387" eb="388">
      <t>オコナ</t>
    </rPh>
    <rPh sb="396" eb="398">
      <t>ゲンカ</t>
    </rPh>
    <rPh sb="398" eb="400">
      <t>ショウキャク</t>
    </rPh>
    <rPh sb="400" eb="401">
      <t>ヒ</t>
    </rPh>
    <rPh sb="402" eb="404">
      <t>シサン</t>
    </rPh>
    <rPh sb="404" eb="406">
      <t>ゲンモウ</t>
    </rPh>
    <rPh sb="406" eb="407">
      <t>ヒ</t>
    </rPh>
    <rPh sb="410" eb="412">
      <t>エイキョウ</t>
    </rPh>
    <rPh sb="430" eb="431">
      <t>スウ</t>
    </rPh>
    <rPh sb="497" eb="499">
      <t>ロウスイ</t>
    </rPh>
    <rPh sb="500" eb="502">
      <t>タイオウ</t>
    </rPh>
    <rPh sb="507" eb="508">
      <t>ムズカ</t>
    </rPh>
    <rPh sb="512" eb="514">
      <t>カンロ</t>
    </rPh>
    <rPh sb="515" eb="517">
      <t>コウシン</t>
    </rPh>
    <rPh sb="518" eb="520">
      <t>ロウスイ</t>
    </rPh>
    <rPh sb="520" eb="522">
      <t>チョウサ</t>
    </rPh>
    <rPh sb="527" eb="530">
      <t>ゼンネンド</t>
    </rPh>
    <rPh sb="531" eb="532">
      <t>クラ</t>
    </rPh>
    <rPh sb="534" eb="536">
      <t>スウチ</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</si>
</sst>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2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
      <b/>
      <sz val="10"/>
      <name val="ＭＳ ゴシック"/>
      <family val="3"/>
      <charset val="128"/>
    </font>
    <font>
      <sz val="10"/>
      <color rgb="FFFF0000"/>
      <name val="ＭＳ ゴシック"/>
      <family val="3"/>
      <charset val="128"/>
    </font>
    <font>
      <b/>
      <sz val="13"/>
      <color theme="3"/>
      <name val="游ゴシック"/>
      <family val="2"/>
      <charset val="128"/>
      <scheme val="minor"/>
    </font>
    <font>
      <sz val="10"/>
      <color theme="1"/>
      <name val="ＭＳ ゴシック"/>
      <family val="3"/>
      <charset val="128"/>
    </font>
    <font>
      <sz val="10.5"/>
      <color rgb="FFFF0000"/>
      <name val="ＭＳ ゴシック"/>
      <family val="3"/>
      <charset val="128"/>
    </font>
    <font>
      <b/>
      <sz val="10.5"/>
      <name val="ＭＳ ゴシック"/>
      <family val="3"/>
      <charset val="128"/>
    </font>
    <font>
      <sz val="10.5"/>
      <name val="ＭＳ ゴシック"/>
      <family val="3"/>
      <charset val="128"/>
    </font>
    <font>
      <sz val="11"/>
      <color rgb="FFFF0000"/>
      <name val="ＭＳ ゴシック"/>
      <family val="3"/>
      <charset val="128"/>
    </font>
    <font>
      <sz val="10"/>
      <color rgb="FF0000CC"/>
      <name val="ＭＳ ゴシック"/>
      <family val="3"/>
      <charset val="128"/>
    </font>
    <font>
      <sz val="10.5"/>
      <color rgb="FF0000CC"/>
      <name val="ＭＳ ゴシック"/>
      <family val="3"/>
      <charset val="128"/>
    </font>
    <font>
      <sz val="6"/>
      <name val="游ゴシック"/>
      <family val="2"/>
      <charset val="128"/>
      <scheme val="minor"/>
    </font>
    <font>
      <sz val="11"/>
      <color rgb="FF0000CC"/>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0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4" fillId="0" borderId="0" xfId="0" applyFont="1" applyBorder="1" applyAlignment="1" applyProtection="1">
      <alignment horizontal="left" vertical="top" wrapText="1"/>
      <protection locked="0"/>
    </xf>
    <xf numFmtId="0" fontId="24" fillId="0" borderId="10" xfId="0" applyFont="1" applyBorder="1" applyAlignment="1" applyProtection="1">
      <alignment horizontal="left" vertical="top" wrapText="1"/>
      <protection locked="0"/>
    </xf>
    <xf numFmtId="0" fontId="24" fillId="0" borderId="9"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cellXfs>
  <cellStyles count="3">
    <cellStyle name="桁区切り" xfId="1" builtinId="6"/>
    <cellStyle name="標準" xfId="0" builtinId="0"/>
    <cellStyle name="標準 2" xfId="2" xr:uid="{F81ED675-1435-4E65-BA3B-458D3A2D0D0E}"/>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1.33</c:v>
                </c:pt>
                <c:pt idx="1">
                  <c:v>1.03</c:v>
                </c:pt>
                <c:pt idx="2">
                  <c:v>1.08</c:v>
                </c:pt>
                <c:pt idx="3">
                  <c:v>1.26</c:v>
                </c:pt>
                <c:pt idx="4">
                  <c:v>1.46</c:v>
                </c:pt>
              </c:numCache>
            </c:numRef>
          </c:val>
          <c:extLst>
            <c:ext xmlns:c16="http://schemas.microsoft.com/office/drawing/2014/chart" uri="{C3380CC4-5D6E-409C-BE32-E72D297353CC}">
              <c16:uniqueId val="{00000000-24B4-4A6A-BF00-7B01590B2CE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0.51</c:v>
                </c:pt>
                <c:pt idx="3">
                  <c:v>0.57999999999999996</c:v>
                </c:pt>
                <c:pt idx="4">
                  <c:v>0.54</c:v>
                </c:pt>
              </c:numCache>
            </c:numRef>
          </c:val>
          <c:smooth val="0"/>
          <c:extLst>
            <c:ext xmlns:c16="http://schemas.microsoft.com/office/drawing/2014/chart" uri="{C3380CC4-5D6E-409C-BE32-E72D297353CC}">
              <c16:uniqueId val="{00000001-24B4-4A6A-BF00-7B01590B2CE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48.15</c:v>
                </c:pt>
                <c:pt idx="1">
                  <c:v>48.97</c:v>
                </c:pt>
                <c:pt idx="2">
                  <c:v>51.97</c:v>
                </c:pt>
                <c:pt idx="3">
                  <c:v>51.52</c:v>
                </c:pt>
                <c:pt idx="4">
                  <c:v>51.03</c:v>
                </c:pt>
              </c:numCache>
            </c:numRef>
          </c:val>
          <c:extLst>
            <c:ext xmlns:c16="http://schemas.microsoft.com/office/drawing/2014/chart" uri="{C3380CC4-5D6E-409C-BE32-E72D297353CC}">
              <c16:uniqueId val="{00000000-BFD9-49A0-9DE8-4DB7952294B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60.03</c:v>
                </c:pt>
                <c:pt idx="3">
                  <c:v>59.74</c:v>
                </c:pt>
                <c:pt idx="4">
                  <c:v>59.67</c:v>
                </c:pt>
              </c:numCache>
            </c:numRef>
          </c:val>
          <c:smooth val="0"/>
          <c:extLst>
            <c:ext xmlns:c16="http://schemas.microsoft.com/office/drawing/2014/chart" uri="{C3380CC4-5D6E-409C-BE32-E72D297353CC}">
              <c16:uniqueId val="{00000001-BFD9-49A0-9DE8-4DB7952294B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85.21</c:v>
                </c:pt>
                <c:pt idx="1">
                  <c:v>83.67</c:v>
                </c:pt>
                <c:pt idx="2">
                  <c:v>80.47</c:v>
                </c:pt>
                <c:pt idx="3">
                  <c:v>80.08</c:v>
                </c:pt>
                <c:pt idx="4">
                  <c:v>80.290000000000006</c:v>
                </c:pt>
              </c:numCache>
            </c:numRef>
          </c:val>
          <c:extLst>
            <c:ext xmlns:c16="http://schemas.microsoft.com/office/drawing/2014/chart" uri="{C3380CC4-5D6E-409C-BE32-E72D297353CC}">
              <c16:uniqueId val="{00000000-6507-4C92-877C-07267EC6DBF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84.81</c:v>
                </c:pt>
                <c:pt idx="3">
                  <c:v>84.8</c:v>
                </c:pt>
                <c:pt idx="4">
                  <c:v>84.6</c:v>
                </c:pt>
              </c:numCache>
            </c:numRef>
          </c:val>
          <c:smooth val="0"/>
          <c:extLst>
            <c:ext xmlns:c16="http://schemas.microsoft.com/office/drawing/2014/chart" uri="{C3380CC4-5D6E-409C-BE32-E72D297353CC}">
              <c16:uniqueId val="{00000001-6507-4C92-877C-07267EC6DBF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104.41</c:v>
                </c:pt>
                <c:pt idx="1">
                  <c:v>108.91</c:v>
                </c:pt>
                <c:pt idx="2">
                  <c:v>104.68</c:v>
                </c:pt>
                <c:pt idx="3">
                  <c:v>101.82</c:v>
                </c:pt>
                <c:pt idx="4">
                  <c:v>102.88</c:v>
                </c:pt>
              </c:numCache>
            </c:numRef>
          </c:val>
          <c:extLst>
            <c:ext xmlns:c16="http://schemas.microsoft.com/office/drawing/2014/chart" uri="{C3380CC4-5D6E-409C-BE32-E72D297353CC}">
              <c16:uniqueId val="{00000000-851D-4E82-B8C0-0D6BB7389D8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110.68</c:v>
                </c:pt>
                <c:pt idx="3">
                  <c:v>110.66</c:v>
                </c:pt>
                <c:pt idx="4">
                  <c:v>109.01</c:v>
                </c:pt>
              </c:numCache>
            </c:numRef>
          </c:val>
          <c:smooth val="0"/>
          <c:extLst>
            <c:ext xmlns:c16="http://schemas.microsoft.com/office/drawing/2014/chart" uri="{C3380CC4-5D6E-409C-BE32-E72D297353CC}">
              <c16:uniqueId val="{00000001-851D-4E82-B8C0-0D6BB7389D8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48.18</c:v>
                </c:pt>
                <c:pt idx="1">
                  <c:v>46.87</c:v>
                </c:pt>
                <c:pt idx="2">
                  <c:v>43.61</c:v>
                </c:pt>
                <c:pt idx="3">
                  <c:v>45.29</c:v>
                </c:pt>
                <c:pt idx="4">
                  <c:v>46.27</c:v>
                </c:pt>
              </c:numCache>
            </c:numRef>
          </c:val>
          <c:extLst>
            <c:ext xmlns:c16="http://schemas.microsoft.com/office/drawing/2014/chart" uri="{C3380CC4-5D6E-409C-BE32-E72D297353CC}">
              <c16:uniqueId val="{00000000-EB53-4297-8778-28570FBE615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47.28</c:v>
                </c:pt>
                <c:pt idx="3">
                  <c:v>47.66</c:v>
                </c:pt>
                <c:pt idx="4">
                  <c:v>48.17</c:v>
                </c:pt>
              </c:numCache>
            </c:numRef>
          </c:val>
          <c:smooth val="0"/>
          <c:extLst>
            <c:ext xmlns:c16="http://schemas.microsoft.com/office/drawing/2014/chart" uri="{C3380CC4-5D6E-409C-BE32-E72D297353CC}">
              <c16:uniqueId val="{00000001-EB53-4297-8778-28570FBE615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22.66</c:v>
                </c:pt>
                <c:pt idx="1">
                  <c:v>21.74</c:v>
                </c:pt>
                <c:pt idx="2">
                  <c:v>19.059999999999999</c:v>
                </c:pt>
                <c:pt idx="3">
                  <c:v>17.8</c:v>
                </c:pt>
                <c:pt idx="4">
                  <c:v>24.01</c:v>
                </c:pt>
              </c:numCache>
            </c:numRef>
          </c:val>
          <c:extLst>
            <c:ext xmlns:c16="http://schemas.microsoft.com/office/drawing/2014/chart" uri="{C3380CC4-5D6E-409C-BE32-E72D297353CC}">
              <c16:uniqueId val="{00000000-C225-44DE-A58E-F29A2A2A64C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12.19</c:v>
                </c:pt>
                <c:pt idx="3">
                  <c:v>15.1</c:v>
                </c:pt>
                <c:pt idx="4">
                  <c:v>17.12</c:v>
                </c:pt>
              </c:numCache>
            </c:numRef>
          </c:val>
          <c:smooth val="0"/>
          <c:extLst>
            <c:ext xmlns:c16="http://schemas.microsoft.com/office/drawing/2014/chart" uri="{C3380CC4-5D6E-409C-BE32-E72D297353CC}">
              <c16:uniqueId val="{00000001-C225-44DE-A58E-F29A2A2A64C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1FF-4290-871D-71E0F86B7A8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3.56</c:v>
                </c:pt>
                <c:pt idx="3">
                  <c:v>2.74</c:v>
                </c:pt>
                <c:pt idx="4">
                  <c:v>3.7</c:v>
                </c:pt>
              </c:numCache>
            </c:numRef>
          </c:val>
          <c:smooth val="0"/>
          <c:extLst>
            <c:ext xmlns:c16="http://schemas.microsoft.com/office/drawing/2014/chart" uri="{C3380CC4-5D6E-409C-BE32-E72D297353CC}">
              <c16:uniqueId val="{00000001-D1FF-4290-871D-71E0F86B7A8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121.43</c:v>
                </c:pt>
                <c:pt idx="1">
                  <c:v>124.11</c:v>
                </c:pt>
                <c:pt idx="2">
                  <c:v>121.81</c:v>
                </c:pt>
                <c:pt idx="3">
                  <c:v>114.27</c:v>
                </c:pt>
                <c:pt idx="4">
                  <c:v>109.98</c:v>
                </c:pt>
              </c:numCache>
            </c:numRef>
          </c:val>
          <c:extLst>
            <c:ext xmlns:c16="http://schemas.microsoft.com/office/drawing/2014/chart" uri="{C3380CC4-5D6E-409C-BE32-E72D297353CC}">
              <c16:uniqueId val="{00000000-917A-48ED-B469-EE94AB9D013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357.34</c:v>
                </c:pt>
                <c:pt idx="3">
                  <c:v>366.03</c:v>
                </c:pt>
                <c:pt idx="4">
                  <c:v>365.18</c:v>
                </c:pt>
              </c:numCache>
            </c:numRef>
          </c:val>
          <c:smooth val="0"/>
          <c:extLst>
            <c:ext xmlns:c16="http://schemas.microsoft.com/office/drawing/2014/chart" uri="{C3380CC4-5D6E-409C-BE32-E72D297353CC}">
              <c16:uniqueId val="{00000001-917A-48ED-B469-EE94AB9D013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842.03</c:v>
                </c:pt>
                <c:pt idx="1">
                  <c:v>800.15</c:v>
                </c:pt>
                <c:pt idx="2">
                  <c:v>811.9</c:v>
                </c:pt>
                <c:pt idx="3">
                  <c:v>787.1</c:v>
                </c:pt>
                <c:pt idx="4">
                  <c:v>751.7</c:v>
                </c:pt>
              </c:numCache>
            </c:numRef>
          </c:val>
          <c:extLst>
            <c:ext xmlns:c16="http://schemas.microsoft.com/office/drawing/2014/chart" uri="{C3380CC4-5D6E-409C-BE32-E72D297353CC}">
              <c16:uniqueId val="{00000000-1FDF-474A-A88A-17405FDBAA7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373.69</c:v>
                </c:pt>
                <c:pt idx="3">
                  <c:v>370.12</c:v>
                </c:pt>
                <c:pt idx="4">
                  <c:v>371.65</c:v>
                </c:pt>
              </c:numCache>
            </c:numRef>
          </c:val>
          <c:smooth val="0"/>
          <c:extLst>
            <c:ext xmlns:c16="http://schemas.microsoft.com/office/drawing/2014/chart" uri="{C3380CC4-5D6E-409C-BE32-E72D297353CC}">
              <c16:uniqueId val="{00000001-1FDF-474A-A88A-17405FDBAA7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88.05</c:v>
                </c:pt>
                <c:pt idx="1">
                  <c:v>82.29</c:v>
                </c:pt>
                <c:pt idx="2">
                  <c:v>84.79</c:v>
                </c:pt>
                <c:pt idx="3">
                  <c:v>84.99</c:v>
                </c:pt>
                <c:pt idx="4">
                  <c:v>82.5</c:v>
                </c:pt>
              </c:numCache>
            </c:numRef>
          </c:val>
          <c:extLst>
            <c:ext xmlns:c16="http://schemas.microsoft.com/office/drawing/2014/chart" uri="{C3380CC4-5D6E-409C-BE32-E72D297353CC}">
              <c16:uniqueId val="{00000000-9B06-4CC4-AEDB-1D0C324E1D3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99.87</c:v>
                </c:pt>
                <c:pt idx="3">
                  <c:v>100.42</c:v>
                </c:pt>
                <c:pt idx="4">
                  <c:v>98.77</c:v>
                </c:pt>
              </c:numCache>
            </c:numRef>
          </c:val>
          <c:smooth val="0"/>
          <c:extLst>
            <c:ext xmlns:c16="http://schemas.microsoft.com/office/drawing/2014/chart" uri="{C3380CC4-5D6E-409C-BE32-E72D297353CC}">
              <c16:uniqueId val="{00000001-9B06-4CC4-AEDB-1D0C324E1D3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287.45</c:v>
                </c:pt>
                <c:pt idx="1">
                  <c:v>307.64999999999998</c:v>
                </c:pt>
                <c:pt idx="2">
                  <c:v>299.77999999999997</c:v>
                </c:pt>
                <c:pt idx="3">
                  <c:v>299.92</c:v>
                </c:pt>
                <c:pt idx="4">
                  <c:v>309.44</c:v>
                </c:pt>
              </c:numCache>
            </c:numRef>
          </c:val>
          <c:extLst>
            <c:ext xmlns:c16="http://schemas.microsoft.com/office/drawing/2014/chart" uri="{C3380CC4-5D6E-409C-BE32-E72D297353CC}">
              <c16:uniqueId val="{00000000-8796-4BF8-8439-4925FCEAD54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171.81</c:v>
                </c:pt>
                <c:pt idx="3">
                  <c:v>171.67</c:v>
                </c:pt>
                <c:pt idx="4">
                  <c:v>173.67</c:v>
                </c:pt>
              </c:numCache>
            </c:numRef>
          </c:val>
          <c:smooth val="0"/>
          <c:extLst>
            <c:ext xmlns:c16="http://schemas.microsoft.com/office/drawing/2014/chart" uri="{C3380CC4-5D6E-409C-BE32-E72D297353CC}">
              <c16:uniqueId val="{00000001-8796-4BF8-8439-4925FCEAD54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島根県　大田市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A5</v>
      </c>
      <c r="X8" s="60"/>
      <c r="Y8" s="60"/>
      <c r="Z8" s="60"/>
      <c r="AA8" s="60"/>
      <c r="AB8" s="60"/>
      <c r="AC8" s="60"/>
      <c r="AD8" s="60" t="str">
        <f>データ!$M$6</f>
        <v>非設置</v>
      </c>
      <c r="AE8" s="60"/>
      <c r="AF8" s="60"/>
      <c r="AG8" s="60"/>
      <c r="AH8" s="60"/>
      <c r="AI8" s="60"/>
      <c r="AJ8" s="60"/>
      <c r="AK8" s="4"/>
      <c r="AL8" s="61">
        <f>データ!$R$6</f>
        <v>34349</v>
      </c>
      <c r="AM8" s="61"/>
      <c r="AN8" s="61"/>
      <c r="AO8" s="61"/>
      <c r="AP8" s="61"/>
      <c r="AQ8" s="61"/>
      <c r="AR8" s="61"/>
      <c r="AS8" s="61"/>
      <c r="AT8" s="52">
        <f>データ!$S$6</f>
        <v>435.71</v>
      </c>
      <c r="AU8" s="53"/>
      <c r="AV8" s="53"/>
      <c r="AW8" s="53"/>
      <c r="AX8" s="53"/>
      <c r="AY8" s="53"/>
      <c r="AZ8" s="53"/>
      <c r="BA8" s="53"/>
      <c r="BB8" s="54">
        <f>データ!$T$6</f>
        <v>78.83</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51.81</v>
      </c>
      <c r="J10" s="53"/>
      <c r="K10" s="53"/>
      <c r="L10" s="53"/>
      <c r="M10" s="53"/>
      <c r="N10" s="53"/>
      <c r="O10" s="64"/>
      <c r="P10" s="54">
        <f>データ!$P$6</f>
        <v>91.08</v>
      </c>
      <c r="Q10" s="54"/>
      <c r="R10" s="54"/>
      <c r="S10" s="54"/>
      <c r="T10" s="54"/>
      <c r="U10" s="54"/>
      <c r="V10" s="54"/>
      <c r="W10" s="61">
        <f>データ!$Q$6</f>
        <v>5005</v>
      </c>
      <c r="X10" s="61"/>
      <c r="Y10" s="61"/>
      <c r="Z10" s="61"/>
      <c r="AA10" s="61"/>
      <c r="AB10" s="61"/>
      <c r="AC10" s="61"/>
      <c r="AD10" s="2"/>
      <c r="AE10" s="2"/>
      <c r="AF10" s="2"/>
      <c r="AG10" s="2"/>
      <c r="AH10" s="4"/>
      <c r="AI10" s="4"/>
      <c r="AJ10" s="4"/>
      <c r="AK10" s="4"/>
      <c r="AL10" s="61">
        <f>データ!$U$6</f>
        <v>31096</v>
      </c>
      <c r="AM10" s="61"/>
      <c r="AN10" s="61"/>
      <c r="AO10" s="61"/>
      <c r="AP10" s="61"/>
      <c r="AQ10" s="61"/>
      <c r="AR10" s="61"/>
      <c r="AS10" s="61"/>
      <c r="AT10" s="52">
        <f>データ!$V$6</f>
        <v>85.94</v>
      </c>
      <c r="AU10" s="53"/>
      <c r="AV10" s="53"/>
      <c r="AW10" s="53"/>
      <c r="AX10" s="53"/>
      <c r="AY10" s="53"/>
      <c r="AZ10" s="53"/>
      <c r="BA10" s="53"/>
      <c r="BB10" s="54">
        <f>データ!$W$6</f>
        <v>361.83</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3" t="s">
        <v>23</v>
      </c>
      <c r="BM11" s="73"/>
      <c r="BN11" s="73"/>
      <c r="BO11" s="73"/>
      <c r="BP11" s="73"/>
      <c r="BQ11" s="73"/>
      <c r="BR11" s="73"/>
      <c r="BS11" s="73"/>
      <c r="BT11" s="73"/>
      <c r="BU11" s="73"/>
      <c r="BV11" s="73"/>
      <c r="BW11" s="73"/>
      <c r="BX11" s="73"/>
      <c r="BY11" s="73"/>
      <c r="BZ11" s="7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3"/>
      <c r="BM12" s="73"/>
      <c r="BN12" s="73"/>
      <c r="BO12" s="73"/>
      <c r="BP12" s="73"/>
      <c r="BQ12" s="73"/>
      <c r="BR12" s="73"/>
      <c r="BS12" s="73"/>
      <c r="BT12" s="73"/>
      <c r="BU12" s="73"/>
      <c r="BV12" s="73"/>
      <c r="BW12" s="73"/>
      <c r="BX12" s="73"/>
      <c r="BY12" s="73"/>
      <c r="BZ12" s="7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4"/>
      <c r="BM13" s="74"/>
      <c r="BN13" s="74"/>
      <c r="BO13" s="74"/>
      <c r="BP13" s="74"/>
      <c r="BQ13" s="74"/>
      <c r="BR13" s="74"/>
      <c r="BS13" s="74"/>
      <c r="BT13" s="74"/>
      <c r="BU13" s="74"/>
      <c r="BV13" s="74"/>
      <c r="BW13" s="74"/>
      <c r="BX13" s="74"/>
      <c r="BY13" s="74"/>
      <c r="BZ13" s="74"/>
    </row>
    <row r="14" spans="1:78" ht="13.5" customHeight="1" x14ac:dyDescent="0.15">
      <c r="A14" s="2"/>
      <c r="B14" s="75" t="s">
        <v>24</v>
      </c>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7"/>
      <c r="BK14" s="2"/>
      <c r="BL14" s="67" t="s">
        <v>25</v>
      </c>
      <c r="BM14" s="68"/>
      <c r="BN14" s="68"/>
      <c r="BO14" s="68"/>
      <c r="BP14" s="68"/>
      <c r="BQ14" s="68"/>
      <c r="BR14" s="68"/>
      <c r="BS14" s="68"/>
      <c r="BT14" s="68"/>
      <c r="BU14" s="68"/>
      <c r="BV14" s="68"/>
      <c r="BW14" s="68"/>
      <c r="BX14" s="68"/>
      <c r="BY14" s="68"/>
      <c r="BZ14" s="69"/>
    </row>
    <row r="15" spans="1:78" ht="13.5" customHeight="1" x14ac:dyDescent="0.15">
      <c r="A15" s="2"/>
      <c r="B15" s="78"/>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80"/>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1" t="s">
        <v>114</v>
      </c>
      <c r="BM16" s="82"/>
      <c r="BN16" s="82"/>
      <c r="BO16" s="82"/>
      <c r="BP16" s="82"/>
      <c r="BQ16" s="82"/>
      <c r="BR16" s="82"/>
      <c r="BS16" s="82"/>
      <c r="BT16" s="82"/>
      <c r="BU16" s="82"/>
      <c r="BV16" s="82"/>
      <c r="BW16" s="82"/>
      <c r="BX16" s="82"/>
      <c r="BY16" s="82"/>
      <c r="BZ16" s="8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4"/>
      <c r="BM17" s="82"/>
      <c r="BN17" s="82"/>
      <c r="BO17" s="82"/>
      <c r="BP17" s="82"/>
      <c r="BQ17" s="82"/>
      <c r="BR17" s="82"/>
      <c r="BS17" s="82"/>
      <c r="BT17" s="82"/>
      <c r="BU17" s="82"/>
      <c r="BV17" s="82"/>
      <c r="BW17" s="82"/>
      <c r="BX17" s="82"/>
      <c r="BY17" s="82"/>
      <c r="BZ17" s="8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4"/>
      <c r="BM18" s="82"/>
      <c r="BN18" s="82"/>
      <c r="BO18" s="82"/>
      <c r="BP18" s="82"/>
      <c r="BQ18" s="82"/>
      <c r="BR18" s="82"/>
      <c r="BS18" s="82"/>
      <c r="BT18" s="82"/>
      <c r="BU18" s="82"/>
      <c r="BV18" s="82"/>
      <c r="BW18" s="82"/>
      <c r="BX18" s="82"/>
      <c r="BY18" s="82"/>
      <c r="BZ18" s="8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4"/>
      <c r="BM19" s="82"/>
      <c r="BN19" s="82"/>
      <c r="BO19" s="82"/>
      <c r="BP19" s="82"/>
      <c r="BQ19" s="82"/>
      <c r="BR19" s="82"/>
      <c r="BS19" s="82"/>
      <c r="BT19" s="82"/>
      <c r="BU19" s="82"/>
      <c r="BV19" s="82"/>
      <c r="BW19" s="82"/>
      <c r="BX19" s="82"/>
      <c r="BY19" s="82"/>
      <c r="BZ19" s="8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4"/>
      <c r="BM20" s="82"/>
      <c r="BN20" s="82"/>
      <c r="BO20" s="82"/>
      <c r="BP20" s="82"/>
      <c r="BQ20" s="82"/>
      <c r="BR20" s="82"/>
      <c r="BS20" s="82"/>
      <c r="BT20" s="82"/>
      <c r="BU20" s="82"/>
      <c r="BV20" s="82"/>
      <c r="BW20" s="82"/>
      <c r="BX20" s="82"/>
      <c r="BY20" s="82"/>
      <c r="BZ20" s="8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4"/>
      <c r="BM21" s="82"/>
      <c r="BN21" s="82"/>
      <c r="BO21" s="82"/>
      <c r="BP21" s="82"/>
      <c r="BQ21" s="82"/>
      <c r="BR21" s="82"/>
      <c r="BS21" s="82"/>
      <c r="BT21" s="82"/>
      <c r="BU21" s="82"/>
      <c r="BV21" s="82"/>
      <c r="BW21" s="82"/>
      <c r="BX21" s="82"/>
      <c r="BY21" s="82"/>
      <c r="BZ21" s="8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4"/>
      <c r="BM22" s="82"/>
      <c r="BN22" s="82"/>
      <c r="BO22" s="82"/>
      <c r="BP22" s="82"/>
      <c r="BQ22" s="82"/>
      <c r="BR22" s="82"/>
      <c r="BS22" s="82"/>
      <c r="BT22" s="82"/>
      <c r="BU22" s="82"/>
      <c r="BV22" s="82"/>
      <c r="BW22" s="82"/>
      <c r="BX22" s="82"/>
      <c r="BY22" s="82"/>
      <c r="BZ22" s="8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4"/>
      <c r="BM23" s="82"/>
      <c r="BN23" s="82"/>
      <c r="BO23" s="82"/>
      <c r="BP23" s="82"/>
      <c r="BQ23" s="82"/>
      <c r="BR23" s="82"/>
      <c r="BS23" s="82"/>
      <c r="BT23" s="82"/>
      <c r="BU23" s="82"/>
      <c r="BV23" s="82"/>
      <c r="BW23" s="82"/>
      <c r="BX23" s="82"/>
      <c r="BY23" s="82"/>
      <c r="BZ23" s="8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4"/>
      <c r="BM24" s="82"/>
      <c r="BN24" s="82"/>
      <c r="BO24" s="82"/>
      <c r="BP24" s="82"/>
      <c r="BQ24" s="82"/>
      <c r="BR24" s="82"/>
      <c r="BS24" s="82"/>
      <c r="BT24" s="82"/>
      <c r="BU24" s="82"/>
      <c r="BV24" s="82"/>
      <c r="BW24" s="82"/>
      <c r="BX24" s="82"/>
      <c r="BY24" s="82"/>
      <c r="BZ24" s="8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4"/>
      <c r="BM25" s="82"/>
      <c r="BN25" s="82"/>
      <c r="BO25" s="82"/>
      <c r="BP25" s="82"/>
      <c r="BQ25" s="82"/>
      <c r="BR25" s="82"/>
      <c r="BS25" s="82"/>
      <c r="BT25" s="82"/>
      <c r="BU25" s="82"/>
      <c r="BV25" s="82"/>
      <c r="BW25" s="82"/>
      <c r="BX25" s="82"/>
      <c r="BY25" s="82"/>
      <c r="BZ25" s="8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4"/>
      <c r="BM26" s="82"/>
      <c r="BN26" s="82"/>
      <c r="BO26" s="82"/>
      <c r="BP26" s="82"/>
      <c r="BQ26" s="82"/>
      <c r="BR26" s="82"/>
      <c r="BS26" s="82"/>
      <c r="BT26" s="82"/>
      <c r="BU26" s="82"/>
      <c r="BV26" s="82"/>
      <c r="BW26" s="82"/>
      <c r="BX26" s="82"/>
      <c r="BY26" s="82"/>
      <c r="BZ26" s="8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4"/>
      <c r="BM27" s="82"/>
      <c r="BN27" s="82"/>
      <c r="BO27" s="82"/>
      <c r="BP27" s="82"/>
      <c r="BQ27" s="82"/>
      <c r="BR27" s="82"/>
      <c r="BS27" s="82"/>
      <c r="BT27" s="82"/>
      <c r="BU27" s="82"/>
      <c r="BV27" s="82"/>
      <c r="BW27" s="82"/>
      <c r="BX27" s="82"/>
      <c r="BY27" s="82"/>
      <c r="BZ27" s="8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4"/>
      <c r="BM28" s="82"/>
      <c r="BN28" s="82"/>
      <c r="BO28" s="82"/>
      <c r="BP28" s="82"/>
      <c r="BQ28" s="82"/>
      <c r="BR28" s="82"/>
      <c r="BS28" s="82"/>
      <c r="BT28" s="82"/>
      <c r="BU28" s="82"/>
      <c r="BV28" s="82"/>
      <c r="BW28" s="82"/>
      <c r="BX28" s="82"/>
      <c r="BY28" s="82"/>
      <c r="BZ28" s="8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4"/>
      <c r="BM29" s="82"/>
      <c r="BN29" s="82"/>
      <c r="BO29" s="82"/>
      <c r="BP29" s="82"/>
      <c r="BQ29" s="82"/>
      <c r="BR29" s="82"/>
      <c r="BS29" s="82"/>
      <c r="BT29" s="82"/>
      <c r="BU29" s="82"/>
      <c r="BV29" s="82"/>
      <c r="BW29" s="82"/>
      <c r="BX29" s="82"/>
      <c r="BY29" s="82"/>
      <c r="BZ29" s="8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4"/>
      <c r="BM30" s="82"/>
      <c r="BN30" s="82"/>
      <c r="BO30" s="82"/>
      <c r="BP30" s="82"/>
      <c r="BQ30" s="82"/>
      <c r="BR30" s="82"/>
      <c r="BS30" s="82"/>
      <c r="BT30" s="82"/>
      <c r="BU30" s="82"/>
      <c r="BV30" s="82"/>
      <c r="BW30" s="82"/>
      <c r="BX30" s="82"/>
      <c r="BY30" s="82"/>
      <c r="BZ30" s="8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4"/>
      <c r="BM31" s="82"/>
      <c r="BN31" s="82"/>
      <c r="BO31" s="82"/>
      <c r="BP31" s="82"/>
      <c r="BQ31" s="82"/>
      <c r="BR31" s="82"/>
      <c r="BS31" s="82"/>
      <c r="BT31" s="82"/>
      <c r="BU31" s="82"/>
      <c r="BV31" s="82"/>
      <c r="BW31" s="82"/>
      <c r="BX31" s="82"/>
      <c r="BY31" s="82"/>
      <c r="BZ31" s="8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4"/>
      <c r="BM32" s="82"/>
      <c r="BN32" s="82"/>
      <c r="BO32" s="82"/>
      <c r="BP32" s="82"/>
      <c r="BQ32" s="82"/>
      <c r="BR32" s="82"/>
      <c r="BS32" s="82"/>
      <c r="BT32" s="82"/>
      <c r="BU32" s="82"/>
      <c r="BV32" s="82"/>
      <c r="BW32" s="82"/>
      <c r="BX32" s="82"/>
      <c r="BY32" s="82"/>
      <c r="BZ32" s="8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4"/>
      <c r="BM33" s="82"/>
      <c r="BN33" s="82"/>
      <c r="BO33" s="82"/>
      <c r="BP33" s="82"/>
      <c r="BQ33" s="82"/>
      <c r="BR33" s="82"/>
      <c r="BS33" s="82"/>
      <c r="BT33" s="82"/>
      <c r="BU33" s="82"/>
      <c r="BV33" s="82"/>
      <c r="BW33" s="82"/>
      <c r="BX33" s="82"/>
      <c r="BY33" s="82"/>
      <c r="BZ33" s="8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2"/>
      <c r="BN34" s="82"/>
      <c r="BO34" s="82"/>
      <c r="BP34" s="82"/>
      <c r="BQ34" s="82"/>
      <c r="BR34" s="82"/>
      <c r="BS34" s="82"/>
      <c r="BT34" s="82"/>
      <c r="BU34" s="82"/>
      <c r="BV34" s="82"/>
      <c r="BW34" s="82"/>
      <c r="BX34" s="82"/>
      <c r="BY34" s="82"/>
      <c r="BZ34" s="8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2"/>
      <c r="BN35" s="82"/>
      <c r="BO35" s="82"/>
      <c r="BP35" s="82"/>
      <c r="BQ35" s="82"/>
      <c r="BR35" s="82"/>
      <c r="BS35" s="82"/>
      <c r="BT35" s="82"/>
      <c r="BU35" s="82"/>
      <c r="BV35" s="82"/>
      <c r="BW35" s="82"/>
      <c r="BX35" s="82"/>
      <c r="BY35" s="82"/>
      <c r="BZ35" s="8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4"/>
      <c r="BM36" s="82"/>
      <c r="BN36" s="82"/>
      <c r="BO36" s="82"/>
      <c r="BP36" s="82"/>
      <c r="BQ36" s="82"/>
      <c r="BR36" s="82"/>
      <c r="BS36" s="82"/>
      <c r="BT36" s="82"/>
      <c r="BU36" s="82"/>
      <c r="BV36" s="82"/>
      <c r="BW36" s="82"/>
      <c r="BX36" s="82"/>
      <c r="BY36" s="82"/>
      <c r="BZ36" s="8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4"/>
      <c r="BM37" s="82"/>
      <c r="BN37" s="82"/>
      <c r="BO37" s="82"/>
      <c r="BP37" s="82"/>
      <c r="BQ37" s="82"/>
      <c r="BR37" s="82"/>
      <c r="BS37" s="82"/>
      <c r="BT37" s="82"/>
      <c r="BU37" s="82"/>
      <c r="BV37" s="82"/>
      <c r="BW37" s="82"/>
      <c r="BX37" s="82"/>
      <c r="BY37" s="82"/>
      <c r="BZ37" s="8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4"/>
      <c r="BM38" s="82"/>
      <c r="BN38" s="82"/>
      <c r="BO38" s="82"/>
      <c r="BP38" s="82"/>
      <c r="BQ38" s="82"/>
      <c r="BR38" s="82"/>
      <c r="BS38" s="82"/>
      <c r="BT38" s="82"/>
      <c r="BU38" s="82"/>
      <c r="BV38" s="82"/>
      <c r="BW38" s="82"/>
      <c r="BX38" s="82"/>
      <c r="BY38" s="82"/>
      <c r="BZ38" s="8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4"/>
      <c r="BM39" s="82"/>
      <c r="BN39" s="82"/>
      <c r="BO39" s="82"/>
      <c r="BP39" s="82"/>
      <c r="BQ39" s="82"/>
      <c r="BR39" s="82"/>
      <c r="BS39" s="82"/>
      <c r="BT39" s="82"/>
      <c r="BU39" s="82"/>
      <c r="BV39" s="82"/>
      <c r="BW39" s="82"/>
      <c r="BX39" s="82"/>
      <c r="BY39" s="82"/>
      <c r="BZ39" s="8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4"/>
      <c r="BM40" s="82"/>
      <c r="BN40" s="82"/>
      <c r="BO40" s="82"/>
      <c r="BP40" s="82"/>
      <c r="BQ40" s="82"/>
      <c r="BR40" s="82"/>
      <c r="BS40" s="82"/>
      <c r="BT40" s="82"/>
      <c r="BU40" s="82"/>
      <c r="BV40" s="82"/>
      <c r="BW40" s="82"/>
      <c r="BX40" s="82"/>
      <c r="BY40" s="82"/>
      <c r="BZ40" s="8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4"/>
      <c r="BM41" s="82"/>
      <c r="BN41" s="82"/>
      <c r="BO41" s="82"/>
      <c r="BP41" s="82"/>
      <c r="BQ41" s="82"/>
      <c r="BR41" s="82"/>
      <c r="BS41" s="82"/>
      <c r="BT41" s="82"/>
      <c r="BU41" s="82"/>
      <c r="BV41" s="82"/>
      <c r="BW41" s="82"/>
      <c r="BX41" s="82"/>
      <c r="BY41" s="82"/>
      <c r="BZ41" s="8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4"/>
      <c r="BM42" s="82"/>
      <c r="BN42" s="82"/>
      <c r="BO42" s="82"/>
      <c r="BP42" s="82"/>
      <c r="BQ42" s="82"/>
      <c r="BR42" s="82"/>
      <c r="BS42" s="82"/>
      <c r="BT42" s="82"/>
      <c r="BU42" s="82"/>
      <c r="BV42" s="82"/>
      <c r="BW42" s="82"/>
      <c r="BX42" s="82"/>
      <c r="BY42" s="82"/>
      <c r="BZ42" s="8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4"/>
      <c r="BM43" s="82"/>
      <c r="BN43" s="82"/>
      <c r="BO43" s="82"/>
      <c r="BP43" s="82"/>
      <c r="BQ43" s="82"/>
      <c r="BR43" s="82"/>
      <c r="BS43" s="82"/>
      <c r="BT43" s="82"/>
      <c r="BU43" s="82"/>
      <c r="BV43" s="82"/>
      <c r="BW43" s="82"/>
      <c r="BX43" s="82"/>
      <c r="BY43" s="82"/>
      <c r="BZ43" s="8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4"/>
      <c r="BM44" s="82"/>
      <c r="BN44" s="82"/>
      <c r="BO44" s="82"/>
      <c r="BP44" s="82"/>
      <c r="BQ44" s="82"/>
      <c r="BR44" s="82"/>
      <c r="BS44" s="82"/>
      <c r="BT44" s="82"/>
      <c r="BU44" s="82"/>
      <c r="BV44" s="82"/>
      <c r="BW44" s="82"/>
      <c r="BX44" s="82"/>
      <c r="BY44" s="82"/>
      <c r="BZ44" s="8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5" t="s">
        <v>112</v>
      </c>
      <c r="BM47" s="86"/>
      <c r="BN47" s="86"/>
      <c r="BO47" s="86"/>
      <c r="BP47" s="86"/>
      <c r="BQ47" s="86"/>
      <c r="BR47" s="86"/>
      <c r="BS47" s="86"/>
      <c r="BT47" s="86"/>
      <c r="BU47" s="86"/>
      <c r="BV47" s="86"/>
      <c r="BW47" s="86"/>
      <c r="BX47" s="86"/>
      <c r="BY47" s="86"/>
      <c r="BZ47" s="87"/>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8"/>
      <c r="BM48" s="86"/>
      <c r="BN48" s="86"/>
      <c r="BO48" s="86"/>
      <c r="BP48" s="86"/>
      <c r="BQ48" s="86"/>
      <c r="BR48" s="86"/>
      <c r="BS48" s="86"/>
      <c r="BT48" s="86"/>
      <c r="BU48" s="86"/>
      <c r="BV48" s="86"/>
      <c r="BW48" s="86"/>
      <c r="BX48" s="86"/>
      <c r="BY48" s="86"/>
      <c r="BZ48" s="87"/>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8"/>
      <c r="BM49" s="86"/>
      <c r="BN49" s="86"/>
      <c r="BO49" s="86"/>
      <c r="BP49" s="86"/>
      <c r="BQ49" s="86"/>
      <c r="BR49" s="86"/>
      <c r="BS49" s="86"/>
      <c r="BT49" s="86"/>
      <c r="BU49" s="86"/>
      <c r="BV49" s="86"/>
      <c r="BW49" s="86"/>
      <c r="BX49" s="86"/>
      <c r="BY49" s="86"/>
      <c r="BZ49" s="87"/>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8"/>
      <c r="BM50" s="86"/>
      <c r="BN50" s="86"/>
      <c r="BO50" s="86"/>
      <c r="BP50" s="86"/>
      <c r="BQ50" s="86"/>
      <c r="BR50" s="86"/>
      <c r="BS50" s="86"/>
      <c r="BT50" s="86"/>
      <c r="BU50" s="86"/>
      <c r="BV50" s="86"/>
      <c r="BW50" s="86"/>
      <c r="BX50" s="86"/>
      <c r="BY50" s="86"/>
      <c r="BZ50" s="87"/>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8"/>
      <c r="BM51" s="86"/>
      <c r="BN51" s="86"/>
      <c r="BO51" s="86"/>
      <c r="BP51" s="86"/>
      <c r="BQ51" s="86"/>
      <c r="BR51" s="86"/>
      <c r="BS51" s="86"/>
      <c r="BT51" s="86"/>
      <c r="BU51" s="86"/>
      <c r="BV51" s="86"/>
      <c r="BW51" s="86"/>
      <c r="BX51" s="86"/>
      <c r="BY51" s="86"/>
      <c r="BZ51" s="87"/>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8"/>
      <c r="BM52" s="86"/>
      <c r="BN52" s="86"/>
      <c r="BO52" s="86"/>
      <c r="BP52" s="86"/>
      <c r="BQ52" s="86"/>
      <c r="BR52" s="86"/>
      <c r="BS52" s="86"/>
      <c r="BT52" s="86"/>
      <c r="BU52" s="86"/>
      <c r="BV52" s="86"/>
      <c r="BW52" s="86"/>
      <c r="BX52" s="86"/>
      <c r="BY52" s="86"/>
      <c r="BZ52" s="87"/>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8"/>
      <c r="BM53" s="86"/>
      <c r="BN53" s="86"/>
      <c r="BO53" s="86"/>
      <c r="BP53" s="86"/>
      <c r="BQ53" s="86"/>
      <c r="BR53" s="86"/>
      <c r="BS53" s="86"/>
      <c r="BT53" s="86"/>
      <c r="BU53" s="86"/>
      <c r="BV53" s="86"/>
      <c r="BW53" s="86"/>
      <c r="BX53" s="86"/>
      <c r="BY53" s="86"/>
      <c r="BZ53" s="87"/>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8"/>
      <c r="BM54" s="86"/>
      <c r="BN54" s="86"/>
      <c r="BO54" s="86"/>
      <c r="BP54" s="86"/>
      <c r="BQ54" s="86"/>
      <c r="BR54" s="86"/>
      <c r="BS54" s="86"/>
      <c r="BT54" s="86"/>
      <c r="BU54" s="86"/>
      <c r="BV54" s="86"/>
      <c r="BW54" s="86"/>
      <c r="BX54" s="86"/>
      <c r="BY54" s="86"/>
      <c r="BZ54" s="87"/>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8"/>
      <c r="BM55" s="86"/>
      <c r="BN55" s="86"/>
      <c r="BO55" s="86"/>
      <c r="BP55" s="86"/>
      <c r="BQ55" s="86"/>
      <c r="BR55" s="86"/>
      <c r="BS55" s="86"/>
      <c r="BT55" s="86"/>
      <c r="BU55" s="86"/>
      <c r="BV55" s="86"/>
      <c r="BW55" s="86"/>
      <c r="BX55" s="86"/>
      <c r="BY55" s="86"/>
      <c r="BZ55" s="87"/>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8"/>
      <c r="BM56" s="86"/>
      <c r="BN56" s="86"/>
      <c r="BO56" s="86"/>
      <c r="BP56" s="86"/>
      <c r="BQ56" s="86"/>
      <c r="BR56" s="86"/>
      <c r="BS56" s="86"/>
      <c r="BT56" s="86"/>
      <c r="BU56" s="86"/>
      <c r="BV56" s="86"/>
      <c r="BW56" s="86"/>
      <c r="BX56" s="86"/>
      <c r="BY56" s="86"/>
      <c r="BZ56" s="87"/>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8"/>
      <c r="BM57" s="86"/>
      <c r="BN57" s="86"/>
      <c r="BO57" s="86"/>
      <c r="BP57" s="86"/>
      <c r="BQ57" s="86"/>
      <c r="BR57" s="86"/>
      <c r="BS57" s="86"/>
      <c r="BT57" s="86"/>
      <c r="BU57" s="86"/>
      <c r="BV57" s="86"/>
      <c r="BW57" s="86"/>
      <c r="BX57" s="86"/>
      <c r="BY57" s="86"/>
      <c r="BZ57" s="87"/>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8"/>
      <c r="BM58" s="86"/>
      <c r="BN58" s="86"/>
      <c r="BO58" s="86"/>
      <c r="BP58" s="86"/>
      <c r="BQ58" s="86"/>
      <c r="BR58" s="86"/>
      <c r="BS58" s="86"/>
      <c r="BT58" s="86"/>
      <c r="BU58" s="86"/>
      <c r="BV58" s="86"/>
      <c r="BW58" s="86"/>
      <c r="BX58" s="86"/>
      <c r="BY58" s="86"/>
      <c r="BZ58" s="8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8"/>
      <c r="BM59" s="86"/>
      <c r="BN59" s="86"/>
      <c r="BO59" s="86"/>
      <c r="BP59" s="86"/>
      <c r="BQ59" s="86"/>
      <c r="BR59" s="86"/>
      <c r="BS59" s="86"/>
      <c r="BT59" s="86"/>
      <c r="BU59" s="86"/>
      <c r="BV59" s="86"/>
      <c r="BW59" s="86"/>
      <c r="BX59" s="86"/>
      <c r="BY59" s="86"/>
      <c r="BZ59" s="87"/>
    </row>
    <row r="60" spans="1:78" ht="13.5" customHeight="1" x14ac:dyDescent="0.15">
      <c r="A60" s="2"/>
      <c r="B60" s="78" t="s">
        <v>27</v>
      </c>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80"/>
      <c r="BK60" s="2"/>
      <c r="BL60" s="88"/>
      <c r="BM60" s="86"/>
      <c r="BN60" s="86"/>
      <c r="BO60" s="86"/>
      <c r="BP60" s="86"/>
      <c r="BQ60" s="86"/>
      <c r="BR60" s="86"/>
      <c r="BS60" s="86"/>
      <c r="BT60" s="86"/>
      <c r="BU60" s="86"/>
      <c r="BV60" s="86"/>
      <c r="BW60" s="86"/>
      <c r="BX60" s="86"/>
      <c r="BY60" s="86"/>
      <c r="BZ60" s="87"/>
    </row>
    <row r="61" spans="1:78" ht="13.5" customHeight="1" x14ac:dyDescent="0.15">
      <c r="A61" s="2"/>
      <c r="B61" s="78"/>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80"/>
      <c r="BK61" s="2"/>
      <c r="BL61" s="88"/>
      <c r="BM61" s="86"/>
      <c r="BN61" s="86"/>
      <c r="BO61" s="86"/>
      <c r="BP61" s="86"/>
      <c r="BQ61" s="86"/>
      <c r="BR61" s="86"/>
      <c r="BS61" s="86"/>
      <c r="BT61" s="86"/>
      <c r="BU61" s="86"/>
      <c r="BV61" s="86"/>
      <c r="BW61" s="86"/>
      <c r="BX61" s="86"/>
      <c r="BY61" s="86"/>
      <c r="BZ61" s="87"/>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8"/>
      <c r="BM62" s="86"/>
      <c r="BN62" s="86"/>
      <c r="BO62" s="86"/>
      <c r="BP62" s="86"/>
      <c r="BQ62" s="86"/>
      <c r="BR62" s="86"/>
      <c r="BS62" s="86"/>
      <c r="BT62" s="86"/>
      <c r="BU62" s="86"/>
      <c r="BV62" s="86"/>
      <c r="BW62" s="86"/>
      <c r="BX62" s="86"/>
      <c r="BY62" s="86"/>
      <c r="BZ62" s="87"/>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8"/>
      <c r="BM63" s="86"/>
      <c r="BN63" s="86"/>
      <c r="BO63" s="86"/>
      <c r="BP63" s="86"/>
      <c r="BQ63" s="86"/>
      <c r="BR63" s="86"/>
      <c r="BS63" s="86"/>
      <c r="BT63" s="86"/>
      <c r="BU63" s="86"/>
      <c r="BV63" s="86"/>
      <c r="BW63" s="86"/>
      <c r="BX63" s="86"/>
      <c r="BY63" s="86"/>
      <c r="BZ63" s="87"/>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97" t="s">
        <v>113</v>
      </c>
      <c r="BM66" s="98"/>
      <c r="BN66" s="98"/>
      <c r="BO66" s="98"/>
      <c r="BP66" s="98"/>
      <c r="BQ66" s="98"/>
      <c r="BR66" s="98"/>
      <c r="BS66" s="98"/>
      <c r="BT66" s="98"/>
      <c r="BU66" s="98"/>
      <c r="BV66" s="98"/>
      <c r="BW66" s="98"/>
      <c r="BX66" s="98"/>
      <c r="BY66" s="98"/>
      <c r="BZ66" s="99"/>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97"/>
      <c r="BM67" s="98"/>
      <c r="BN67" s="98"/>
      <c r="BO67" s="98"/>
      <c r="BP67" s="98"/>
      <c r="BQ67" s="98"/>
      <c r="BR67" s="98"/>
      <c r="BS67" s="98"/>
      <c r="BT67" s="98"/>
      <c r="BU67" s="98"/>
      <c r="BV67" s="98"/>
      <c r="BW67" s="98"/>
      <c r="BX67" s="98"/>
      <c r="BY67" s="98"/>
      <c r="BZ67" s="99"/>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97"/>
      <c r="BM68" s="98"/>
      <c r="BN68" s="98"/>
      <c r="BO68" s="98"/>
      <c r="BP68" s="98"/>
      <c r="BQ68" s="98"/>
      <c r="BR68" s="98"/>
      <c r="BS68" s="98"/>
      <c r="BT68" s="98"/>
      <c r="BU68" s="98"/>
      <c r="BV68" s="98"/>
      <c r="BW68" s="98"/>
      <c r="BX68" s="98"/>
      <c r="BY68" s="98"/>
      <c r="BZ68" s="99"/>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97"/>
      <c r="BM69" s="98"/>
      <c r="BN69" s="98"/>
      <c r="BO69" s="98"/>
      <c r="BP69" s="98"/>
      <c r="BQ69" s="98"/>
      <c r="BR69" s="98"/>
      <c r="BS69" s="98"/>
      <c r="BT69" s="98"/>
      <c r="BU69" s="98"/>
      <c r="BV69" s="98"/>
      <c r="BW69" s="98"/>
      <c r="BX69" s="98"/>
      <c r="BY69" s="98"/>
      <c r="BZ69" s="99"/>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97"/>
      <c r="BM70" s="98"/>
      <c r="BN70" s="98"/>
      <c r="BO70" s="98"/>
      <c r="BP70" s="98"/>
      <c r="BQ70" s="98"/>
      <c r="BR70" s="98"/>
      <c r="BS70" s="98"/>
      <c r="BT70" s="98"/>
      <c r="BU70" s="98"/>
      <c r="BV70" s="98"/>
      <c r="BW70" s="98"/>
      <c r="BX70" s="98"/>
      <c r="BY70" s="98"/>
      <c r="BZ70" s="99"/>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97"/>
      <c r="BM71" s="98"/>
      <c r="BN71" s="98"/>
      <c r="BO71" s="98"/>
      <c r="BP71" s="98"/>
      <c r="BQ71" s="98"/>
      <c r="BR71" s="98"/>
      <c r="BS71" s="98"/>
      <c r="BT71" s="98"/>
      <c r="BU71" s="98"/>
      <c r="BV71" s="98"/>
      <c r="BW71" s="98"/>
      <c r="BX71" s="98"/>
      <c r="BY71" s="98"/>
      <c r="BZ71" s="99"/>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97"/>
      <c r="BM72" s="98"/>
      <c r="BN72" s="98"/>
      <c r="BO72" s="98"/>
      <c r="BP72" s="98"/>
      <c r="BQ72" s="98"/>
      <c r="BR72" s="98"/>
      <c r="BS72" s="98"/>
      <c r="BT72" s="98"/>
      <c r="BU72" s="98"/>
      <c r="BV72" s="98"/>
      <c r="BW72" s="98"/>
      <c r="BX72" s="98"/>
      <c r="BY72" s="98"/>
      <c r="BZ72" s="99"/>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97"/>
      <c r="BM73" s="98"/>
      <c r="BN73" s="98"/>
      <c r="BO73" s="98"/>
      <c r="BP73" s="98"/>
      <c r="BQ73" s="98"/>
      <c r="BR73" s="98"/>
      <c r="BS73" s="98"/>
      <c r="BT73" s="98"/>
      <c r="BU73" s="98"/>
      <c r="BV73" s="98"/>
      <c r="BW73" s="98"/>
      <c r="BX73" s="98"/>
      <c r="BY73" s="98"/>
      <c r="BZ73" s="99"/>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97"/>
      <c r="BM74" s="98"/>
      <c r="BN74" s="98"/>
      <c r="BO74" s="98"/>
      <c r="BP74" s="98"/>
      <c r="BQ74" s="98"/>
      <c r="BR74" s="98"/>
      <c r="BS74" s="98"/>
      <c r="BT74" s="98"/>
      <c r="BU74" s="98"/>
      <c r="BV74" s="98"/>
      <c r="BW74" s="98"/>
      <c r="BX74" s="98"/>
      <c r="BY74" s="98"/>
      <c r="BZ74" s="99"/>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97"/>
      <c r="BM75" s="98"/>
      <c r="BN75" s="98"/>
      <c r="BO75" s="98"/>
      <c r="BP75" s="98"/>
      <c r="BQ75" s="98"/>
      <c r="BR75" s="98"/>
      <c r="BS75" s="98"/>
      <c r="BT75" s="98"/>
      <c r="BU75" s="98"/>
      <c r="BV75" s="98"/>
      <c r="BW75" s="98"/>
      <c r="BX75" s="98"/>
      <c r="BY75" s="98"/>
      <c r="BZ75" s="99"/>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97"/>
      <c r="BM76" s="98"/>
      <c r="BN76" s="98"/>
      <c r="BO76" s="98"/>
      <c r="BP76" s="98"/>
      <c r="BQ76" s="98"/>
      <c r="BR76" s="98"/>
      <c r="BS76" s="98"/>
      <c r="BT76" s="98"/>
      <c r="BU76" s="98"/>
      <c r="BV76" s="98"/>
      <c r="BW76" s="98"/>
      <c r="BX76" s="98"/>
      <c r="BY76" s="98"/>
      <c r="BZ76" s="99"/>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97"/>
      <c r="BM77" s="98"/>
      <c r="BN77" s="98"/>
      <c r="BO77" s="98"/>
      <c r="BP77" s="98"/>
      <c r="BQ77" s="98"/>
      <c r="BR77" s="98"/>
      <c r="BS77" s="98"/>
      <c r="BT77" s="98"/>
      <c r="BU77" s="98"/>
      <c r="BV77" s="98"/>
      <c r="BW77" s="98"/>
      <c r="BX77" s="98"/>
      <c r="BY77" s="98"/>
      <c r="BZ77" s="99"/>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97"/>
      <c r="BM78" s="98"/>
      <c r="BN78" s="98"/>
      <c r="BO78" s="98"/>
      <c r="BP78" s="98"/>
      <c r="BQ78" s="98"/>
      <c r="BR78" s="98"/>
      <c r="BS78" s="98"/>
      <c r="BT78" s="98"/>
      <c r="BU78" s="98"/>
      <c r="BV78" s="98"/>
      <c r="BW78" s="98"/>
      <c r="BX78" s="98"/>
      <c r="BY78" s="98"/>
      <c r="BZ78" s="99"/>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97"/>
      <c r="BM79" s="98"/>
      <c r="BN79" s="98"/>
      <c r="BO79" s="98"/>
      <c r="BP79" s="98"/>
      <c r="BQ79" s="98"/>
      <c r="BR79" s="98"/>
      <c r="BS79" s="98"/>
      <c r="BT79" s="98"/>
      <c r="BU79" s="98"/>
      <c r="BV79" s="98"/>
      <c r="BW79" s="98"/>
      <c r="BX79" s="98"/>
      <c r="BY79" s="98"/>
      <c r="BZ79" s="99"/>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97"/>
      <c r="BM80" s="98"/>
      <c r="BN80" s="98"/>
      <c r="BO80" s="98"/>
      <c r="BP80" s="98"/>
      <c r="BQ80" s="98"/>
      <c r="BR80" s="98"/>
      <c r="BS80" s="98"/>
      <c r="BT80" s="98"/>
      <c r="BU80" s="98"/>
      <c r="BV80" s="98"/>
      <c r="BW80" s="98"/>
      <c r="BX80" s="98"/>
      <c r="BY80" s="98"/>
      <c r="BZ80" s="99"/>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97"/>
      <c r="BM81" s="98"/>
      <c r="BN81" s="98"/>
      <c r="BO81" s="98"/>
      <c r="BP81" s="98"/>
      <c r="BQ81" s="98"/>
      <c r="BR81" s="98"/>
      <c r="BS81" s="98"/>
      <c r="BT81" s="98"/>
      <c r="BU81" s="98"/>
      <c r="BV81" s="98"/>
      <c r="BW81" s="98"/>
      <c r="BX81" s="98"/>
      <c r="BY81" s="98"/>
      <c r="BZ81" s="99"/>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100"/>
      <c r="BM82" s="101"/>
      <c r="BN82" s="101"/>
      <c r="BO82" s="101"/>
      <c r="BP82" s="101"/>
      <c r="BQ82" s="101"/>
      <c r="BR82" s="101"/>
      <c r="BS82" s="101"/>
      <c r="BT82" s="101"/>
      <c r="BU82" s="101"/>
      <c r="BV82" s="101"/>
      <c r="BW82" s="101"/>
      <c r="BX82" s="101"/>
      <c r="BY82" s="101"/>
      <c r="BZ82" s="102"/>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kwnCfkWxdyjnc7B6KxqirSpPEAjM/oiATs+oLJDkt7E/hwK6XQhiComBNIx3j1F59VSDZFf4Qt/cY1bHwvMRZw==" saltValue="WqFUxY7wnkzTZWMswKTxr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322059</v>
      </c>
      <c r="D6" s="34">
        <f t="shared" si="3"/>
        <v>46</v>
      </c>
      <c r="E6" s="34">
        <f t="shared" si="3"/>
        <v>1</v>
      </c>
      <c r="F6" s="34">
        <f t="shared" si="3"/>
        <v>0</v>
      </c>
      <c r="G6" s="34">
        <f t="shared" si="3"/>
        <v>1</v>
      </c>
      <c r="H6" s="34" t="str">
        <f t="shared" si="3"/>
        <v>島根県　大田市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51.81</v>
      </c>
      <c r="P6" s="35">
        <f t="shared" si="3"/>
        <v>91.08</v>
      </c>
      <c r="Q6" s="35">
        <f t="shared" si="3"/>
        <v>5005</v>
      </c>
      <c r="R6" s="35">
        <f t="shared" si="3"/>
        <v>34349</v>
      </c>
      <c r="S6" s="35">
        <f t="shared" si="3"/>
        <v>435.71</v>
      </c>
      <c r="T6" s="35">
        <f t="shared" si="3"/>
        <v>78.83</v>
      </c>
      <c r="U6" s="35">
        <f t="shared" si="3"/>
        <v>31096</v>
      </c>
      <c r="V6" s="35">
        <f t="shared" si="3"/>
        <v>85.94</v>
      </c>
      <c r="W6" s="35">
        <f t="shared" si="3"/>
        <v>361.83</v>
      </c>
      <c r="X6" s="36">
        <f>IF(X7="",NA(),X7)</f>
        <v>104.41</v>
      </c>
      <c r="Y6" s="36">
        <f t="shared" ref="Y6:AG6" si="4">IF(Y7="",NA(),Y7)</f>
        <v>108.91</v>
      </c>
      <c r="Z6" s="36">
        <f t="shared" si="4"/>
        <v>104.68</v>
      </c>
      <c r="AA6" s="36">
        <f t="shared" si="4"/>
        <v>101.82</v>
      </c>
      <c r="AB6" s="36">
        <f t="shared" si="4"/>
        <v>102.88</v>
      </c>
      <c r="AC6" s="36">
        <f t="shared" si="4"/>
        <v>111.21</v>
      </c>
      <c r="AD6" s="36">
        <f t="shared" si="4"/>
        <v>111.71</v>
      </c>
      <c r="AE6" s="36">
        <f t="shared" si="4"/>
        <v>110.68</v>
      </c>
      <c r="AF6" s="36">
        <f t="shared" si="4"/>
        <v>110.66</v>
      </c>
      <c r="AG6" s="36">
        <f t="shared" si="4"/>
        <v>109.01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3.56</v>
      </c>
      <c r="AQ6" s="36">
        <f t="shared" si="5"/>
        <v>2.74</v>
      </c>
      <c r="AR6" s="36">
        <f t="shared" si="5"/>
        <v>3.7</v>
      </c>
      <c r="AS6" s="35" t="str">
        <f>IF(AS7="","",IF(AS7="-","【-】","【"&amp;SUBSTITUTE(TEXT(AS7,"#,##0.00"),"-","△")&amp;"】"))</f>
        <v>【1.08】</v>
      </c>
      <c r="AT6" s="36">
        <f>IF(AT7="",NA(),AT7)</f>
        <v>121.43</v>
      </c>
      <c r="AU6" s="36">
        <f t="shared" ref="AU6:BC6" si="6">IF(AU7="",NA(),AU7)</f>
        <v>124.11</v>
      </c>
      <c r="AV6" s="36">
        <f t="shared" si="6"/>
        <v>121.81</v>
      </c>
      <c r="AW6" s="36">
        <f t="shared" si="6"/>
        <v>114.27</v>
      </c>
      <c r="AX6" s="36">
        <f t="shared" si="6"/>
        <v>109.98</v>
      </c>
      <c r="AY6" s="36">
        <f t="shared" si="6"/>
        <v>391.54</v>
      </c>
      <c r="AZ6" s="36">
        <f t="shared" si="6"/>
        <v>384.34</v>
      </c>
      <c r="BA6" s="36">
        <f t="shared" si="6"/>
        <v>357.34</v>
      </c>
      <c r="BB6" s="36">
        <f t="shared" si="6"/>
        <v>366.03</v>
      </c>
      <c r="BC6" s="36">
        <f t="shared" si="6"/>
        <v>365.18</v>
      </c>
      <c r="BD6" s="35" t="str">
        <f>IF(BD7="","",IF(BD7="-","【-】","【"&amp;SUBSTITUTE(TEXT(BD7,"#,##0.00"),"-","△")&amp;"】"))</f>
        <v>【264.97】</v>
      </c>
      <c r="BE6" s="36">
        <f>IF(BE7="",NA(),BE7)</f>
        <v>842.03</v>
      </c>
      <c r="BF6" s="36">
        <f t="shared" ref="BF6:BN6" si="7">IF(BF7="",NA(),BF7)</f>
        <v>800.15</v>
      </c>
      <c r="BG6" s="36">
        <f t="shared" si="7"/>
        <v>811.9</v>
      </c>
      <c r="BH6" s="36">
        <f t="shared" si="7"/>
        <v>787.1</v>
      </c>
      <c r="BI6" s="36">
        <f t="shared" si="7"/>
        <v>751.7</v>
      </c>
      <c r="BJ6" s="36">
        <f t="shared" si="7"/>
        <v>386.97</v>
      </c>
      <c r="BK6" s="36">
        <f t="shared" si="7"/>
        <v>380.58</v>
      </c>
      <c r="BL6" s="36">
        <f t="shared" si="7"/>
        <v>373.69</v>
      </c>
      <c r="BM6" s="36">
        <f t="shared" si="7"/>
        <v>370.12</v>
      </c>
      <c r="BN6" s="36">
        <f t="shared" si="7"/>
        <v>371.65</v>
      </c>
      <c r="BO6" s="35" t="str">
        <f>IF(BO7="","",IF(BO7="-","【-】","【"&amp;SUBSTITUTE(TEXT(BO7,"#,##0.00"),"-","△")&amp;"】"))</f>
        <v>【266.61】</v>
      </c>
      <c r="BP6" s="36">
        <f>IF(BP7="",NA(),BP7)</f>
        <v>88.05</v>
      </c>
      <c r="BQ6" s="36">
        <f t="shared" ref="BQ6:BY6" si="8">IF(BQ7="",NA(),BQ7)</f>
        <v>82.29</v>
      </c>
      <c r="BR6" s="36">
        <f t="shared" si="8"/>
        <v>84.79</v>
      </c>
      <c r="BS6" s="36">
        <f t="shared" si="8"/>
        <v>84.99</v>
      </c>
      <c r="BT6" s="36">
        <f t="shared" si="8"/>
        <v>82.5</v>
      </c>
      <c r="BU6" s="36">
        <f t="shared" si="8"/>
        <v>101.72</v>
      </c>
      <c r="BV6" s="36">
        <f t="shared" si="8"/>
        <v>102.38</v>
      </c>
      <c r="BW6" s="36">
        <f t="shared" si="8"/>
        <v>99.87</v>
      </c>
      <c r="BX6" s="36">
        <f t="shared" si="8"/>
        <v>100.42</v>
      </c>
      <c r="BY6" s="36">
        <f t="shared" si="8"/>
        <v>98.77</v>
      </c>
      <c r="BZ6" s="35" t="str">
        <f>IF(BZ7="","",IF(BZ7="-","【-】","【"&amp;SUBSTITUTE(TEXT(BZ7,"#,##0.00"),"-","△")&amp;"】"))</f>
        <v>【103.24】</v>
      </c>
      <c r="CA6" s="36">
        <f>IF(CA7="",NA(),CA7)</f>
        <v>287.45</v>
      </c>
      <c r="CB6" s="36">
        <f t="shared" ref="CB6:CJ6" si="9">IF(CB7="",NA(),CB7)</f>
        <v>307.64999999999998</v>
      </c>
      <c r="CC6" s="36">
        <f t="shared" si="9"/>
        <v>299.77999999999997</v>
      </c>
      <c r="CD6" s="36">
        <f t="shared" si="9"/>
        <v>299.92</v>
      </c>
      <c r="CE6" s="36">
        <f t="shared" si="9"/>
        <v>309.44</v>
      </c>
      <c r="CF6" s="36">
        <f t="shared" si="9"/>
        <v>168.2</v>
      </c>
      <c r="CG6" s="36">
        <f t="shared" si="9"/>
        <v>168.67</v>
      </c>
      <c r="CH6" s="36">
        <f t="shared" si="9"/>
        <v>171.81</v>
      </c>
      <c r="CI6" s="36">
        <f t="shared" si="9"/>
        <v>171.67</v>
      </c>
      <c r="CJ6" s="36">
        <f t="shared" si="9"/>
        <v>173.67</v>
      </c>
      <c r="CK6" s="35" t="str">
        <f>IF(CK7="","",IF(CK7="-","【-】","【"&amp;SUBSTITUTE(TEXT(CK7,"#,##0.00"),"-","△")&amp;"】"))</f>
        <v>【168.38】</v>
      </c>
      <c r="CL6" s="36">
        <f>IF(CL7="",NA(),CL7)</f>
        <v>48.15</v>
      </c>
      <c r="CM6" s="36">
        <f t="shared" ref="CM6:CU6" si="10">IF(CM7="",NA(),CM7)</f>
        <v>48.97</v>
      </c>
      <c r="CN6" s="36">
        <f t="shared" si="10"/>
        <v>51.97</v>
      </c>
      <c r="CO6" s="36">
        <f t="shared" si="10"/>
        <v>51.52</v>
      </c>
      <c r="CP6" s="36">
        <f t="shared" si="10"/>
        <v>51.03</v>
      </c>
      <c r="CQ6" s="36">
        <f t="shared" si="10"/>
        <v>54.77</v>
      </c>
      <c r="CR6" s="36">
        <f t="shared" si="10"/>
        <v>54.92</v>
      </c>
      <c r="CS6" s="36">
        <f t="shared" si="10"/>
        <v>60.03</v>
      </c>
      <c r="CT6" s="36">
        <f t="shared" si="10"/>
        <v>59.74</v>
      </c>
      <c r="CU6" s="36">
        <f t="shared" si="10"/>
        <v>59.67</v>
      </c>
      <c r="CV6" s="35" t="str">
        <f>IF(CV7="","",IF(CV7="-","【-】","【"&amp;SUBSTITUTE(TEXT(CV7,"#,##0.00"),"-","△")&amp;"】"))</f>
        <v>【60.00】</v>
      </c>
      <c r="CW6" s="36">
        <f>IF(CW7="",NA(),CW7)</f>
        <v>85.21</v>
      </c>
      <c r="CX6" s="36">
        <f t="shared" ref="CX6:DF6" si="11">IF(CX7="",NA(),CX7)</f>
        <v>83.67</v>
      </c>
      <c r="CY6" s="36">
        <f t="shared" si="11"/>
        <v>80.47</v>
      </c>
      <c r="CZ6" s="36">
        <f t="shared" si="11"/>
        <v>80.08</v>
      </c>
      <c r="DA6" s="36">
        <f t="shared" si="11"/>
        <v>80.290000000000006</v>
      </c>
      <c r="DB6" s="36">
        <f t="shared" si="11"/>
        <v>82.89</v>
      </c>
      <c r="DC6" s="36">
        <f t="shared" si="11"/>
        <v>82.66</v>
      </c>
      <c r="DD6" s="36">
        <f t="shared" si="11"/>
        <v>84.81</v>
      </c>
      <c r="DE6" s="36">
        <f t="shared" si="11"/>
        <v>84.8</v>
      </c>
      <c r="DF6" s="36">
        <f t="shared" si="11"/>
        <v>84.6</v>
      </c>
      <c r="DG6" s="35" t="str">
        <f>IF(DG7="","",IF(DG7="-","【-】","【"&amp;SUBSTITUTE(TEXT(DG7,"#,##0.00"),"-","△")&amp;"】"))</f>
        <v>【89.80】</v>
      </c>
      <c r="DH6" s="36">
        <f>IF(DH7="",NA(),DH7)</f>
        <v>48.18</v>
      </c>
      <c r="DI6" s="36">
        <f t="shared" ref="DI6:DQ6" si="12">IF(DI7="",NA(),DI7)</f>
        <v>46.87</v>
      </c>
      <c r="DJ6" s="36">
        <f t="shared" si="12"/>
        <v>43.61</v>
      </c>
      <c r="DK6" s="36">
        <f t="shared" si="12"/>
        <v>45.29</v>
      </c>
      <c r="DL6" s="36">
        <f t="shared" si="12"/>
        <v>46.27</v>
      </c>
      <c r="DM6" s="36">
        <f t="shared" si="12"/>
        <v>47.46</v>
      </c>
      <c r="DN6" s="36">
        <f t="shared" si="12"/>
        <v>48.49</v>
      </c>
      <c r="DO6" s="36">
        <f t="shared" si="12"/>
        <v>47.28</v>
      </c>
      <c r="DP6" s="36">
        <f t="shared" si="12"/>
        <v>47.66</v>
      </c>
      <c r="DQ6" s="36">
        <f t="shared" si="12"/>
        <v>48.17</v>
      </c>
      <c r="DR6" s="35" t="str">
        <f>IF(DR7="","",IF(DR7="-","【-】","【"&amp;SUBSTITUTE(TEXT(DR7,"#,##0.00"),"-","△")&amp;"】"))</f>
        <v>【49.59】</v>
      </c>
      <c r="DS6" s="36">
        <f>IF(DS7="",NA(),DS7)</f>
        <v>22.66</v>
      </c>
      <c r="DT6" s="36">
        <f t="shared" ref="DT6:EB6" si="13">IF(DT7="",NA(),DT7)</f>
        <v>21.74</v>
      </c>
      <c r="DU6" s="36">
        <f t="shared" si="13"/>
        <v>19.059999999999999</v>
      </c>
      <c r="DV6" s="36">
        <f t="shared" si="13"/>
        <v>17.8</v>
      </c>
      <c r="DW6" s="36">
        <f t="shared" si="13"/>
        <v>24.01</v>
      </c>
      <c r="DX6" s="36">
        <f t="shared" si="13"/>
        <v>9.7100000000000009</v>
      </c>
      <c r="DY6" s="36">
        <f t="shared" si="13"/>
        <v>12.79</v>
      </c>
      <c r="DZ6" s="36">
        <f t="shared" si="13"/>
        <v>12.19</v>
      </c>
      <c r="EA6" s="36">
        <f t="shared" si="13"/>
        <v>15.1</v>
      </c>
      <c r="EB6" s="36">
        <f t="shared" si="13"/>
        <v>17.12</v>
      </c>
      <c r="EC6" s="35" t="str">
        <f>IF(EC7="","",IF(EC7="-","【-】","【"&amp;SUBSTITUTE(TEXT(EC7,"#,##0.00"),"-","△")&amp;"】"))</f>
        <v>【19.44】</v>
      </c>
      <c r="ED6" s="36">
        <f>IF(ED7="",NA(),ED7)</f>
        <v>1.33</v>
      </c>
      <c r="EE6" s="36">
        <f t="shared" ref="EE6:EM6" si="14">IF(EE7="",NA(),EE7)</f>
        <v>1.03</v>
      </c>
      <c r="EF6" s="36">
        <f t="shared" si="14"/>
        <v>1.08</v>
      </c>
      <c r="EG6" s="36">
        <f t="shared" si="14"/>
        <v>1.26</v>
      </c>
      <c r="EH6" s="36">
        <f t="shared" si="14"/>
        <v>1.46</v>
      </c>
      <c r="EI6" s="36">
        <f t="shared" si="14"/>
        <v>0.99</v>
      </c>
      <c r="EJ6" s="36">
        <f t="shared" si="14"/>
        <v>0.71</v>
      </c>
      <c r="EK6" s="36">
        <f t="shared" si="14"/>
        <v>0.51</v>
      </c>
      <c r="EL6" s="36">
        <f t="shared" si="14"/>
        <v>0.57999999999999996</v>
      </c>
      <c r="EM6" s="36">
        <f t="shared" si="14"/>
        <v>0.54</v>
      </c>
      <c r="EN6" s="35" t="str">
        <f>IF(EN7="","",IF(EN7="-","【-】","【"&amp;SUBSTITUTE(TEXT(EN7,"#,##0.00"),"-","△")&amp;"】"))</f>
        <v>【0.68】</v>
      </c>
    </row>
    <row r="7" spans="1:144" s="37" customFormat="1" x14ac:dyDescent="0.15">
      <c r="A7" s="29"/>
      <c r="B7" s="38">
        <v>2019</v>
      </c>
      <c r="C7" s="38">
        <v>322059</v>
      </c>
      <c r="D7" s="38">
        <v>46</v>
      </c>
      <c r="E7" s="38">
        <v>1</v>
      </c>
      <c r="F7" s="38">
        <v>0</v>
      </c>
      <c r="G7" s="38">
        <v>1</v>
      </c>
      <c r="H7" s="38" t="s">
        <v>93</v>
      </c>
      <c r="I7" s="38" t="s">
        <v>94</v>
      </c>
      <c r="J7" s="38" t="s">
        <v>95</v>
      </c>
      <c r="K7" s="38" t="s">
        <v>96</v>
      </c>
      <c r="L7" s="38" t="s">
        <v>97</v>
      </c>
      <c r="M7" s="38" t="s">
        <v>98</v>
      </c>
      <c r="N7" s="39" t="s">
        <v>99</v>
      </c>
      <c r="O7" s="39">
        <v>51.81</v>
      </c>
      <c r="P7" s="39">
        <v>91.08</v>
      </c>
      <c r="Q7" s="39">
        <v>5005</v>
      </c>
      <c r="R7" s="39">
        <v>34349</v>
      </c>
      <c r="S7" s="39">
        <v>435.71</v>
      </c>
      <c r="T7" s="39">
        <v>78.83</v>
      </c>
      <c r="U7" s="39">
        <v>31096</v>
      </c>
      <c r="V7" s="39">
        <v>85.94</v>
      </c>
      <c r="W7" s="39">
        <v>361.83</v>
      </c>
      <c r="X7" s="39">
        <v>104.41</v>
      </c>
      <c r="Y7" s="39">
        <v>108.91</v>
      </c>
      <c r="Z7" s="39">
        <v>104.68</v>
      </c>
      <c r="AA7" s="39">
        <v>101.82</v>
      </c>
      <c r="AB7" s="39">
        <v>102.88</v>
      </c>
      <c r="AC7" s="39">
        <v>111.21</v>
      </c>
      <c r="AD7" s="39">
        <v>111.71</v>
      </c>
      <c r="AE7" s="39">
        <v>110.68</v>
      </c>
      <c r="AF7" s="39">
        <v>110.66</v>
      </c>
      <c r="AG7" s="39">
        <v>109.01</v>
      </c>
      <c r="AH7" s="39">
        <v>112.01</v>
      </c>
      <c r="AI7" s="39">
        <v>0</v>
      </c>
      <c r="AJ7" s="39">
        <v>0</v>
      </c>
      <c r="AK7" s="39">
        <v>0</v>
      </c>
      <c r="AL7" s="39">
        <v>0</v>
      </c>
      <c r="AM7" s="39">
        <v>0</v>
      </c>
      <c r="AN7" s="39">
        <v>1.93</v>
      </c>
      <c r="AO7" s="39">
        <v>1.72</v>
      </c>
      <c r="AP7" s="39">
        <v>3.56</v>
      </c>
      <c r="AQ7" s="39">
        <v>2.74</v>
      </c>
      <c r="AR7" s="39">
        <v>3.7</v>
      </c>
      <c r="AS7" s="39">
        <v>1.08</v>
      </c>
      <c r="AT7" s="39">
        <v>121.43</v>
      </c>
      <c r="AU7" s="39">
        <v>124.11</v>
      </c>
      <c r="AV7" s="39">
        <v>121.81</v>
      </c>
      <c r="AW7" s="39">
        <v>114.27</v>
      </c>
      <c r="AX7" s="39">
        <v>109.98</v>
      </c>
      <c r="AY7" s="39">
        <v>391.54</v>
      </c>
      <c r="AZ7" s="39">
        <v>384.34</v>
      </c>
      <c r="BA7" s="39">
        <v>357.34</v>
      </c>
      <c r="BB7" s="39">
        <v>366.03</v>
      </c>
      <c r="BC7" s="39">
        <v>365.18</v>
      </c>
      <c r="BD7" s="39">
        <v>264.97000000000003</v>
      </c>
      <c r="BE7" s="39">
        <v>842.03</v>
      </c>
      <c r="BF7" s="39">
        <v>800.15</v>
      </c>
      <c r="BG7" s="39">
        <v>811.9</v>
      </c>
      <c r="BH7" s="39">
        <v>787.1</v>
      </c>
      <c r="BI7" s="39">
        <v>751.7</v>
      </c>
      <c r="BJ7" s="39">
        <v>386.97</v>
      </c>
      <c r="BK7" s="39">
        <v>380.58</v>
      </c>
      <c r="BL7" s="39">
        <v>373.69</v>
      </c>
      <c r="BM7" s="39">
        <v>370.12</v>
      </c>
      <c r="BN7" s="39">
        <v>371.65</v>
      </c>
      <c r="BO7" s="39">
        <v>266.61</v>
      </c>
      <c r="BP7" s="39">
        <v>88.05</v>
      </c>
      <c r="BQ7" s="39">
        <v>82.29</v>
      </c>
      <c r="BR7" s="39">
        <v>84.79</v>
      </c>
      <c r="BS7" s="39">
        <v>84.99</v>
      </c>
      <c r="BT7" s="39">
        <v>82.5</v>
      </c>
      <c r="BU7" s="39">
        <v>101.72</v>
      </c>
      <c r="BV7" s="39">
        <v>102.38</v>
      </c>
      <c r="BW7" s="39">
        <v>99.87</v>
      </c>
      <c r="BX7" s="39">
        <v>100.42</v>
      </c>
      <c r="BY7" s="39">
        <v>98.77</v>
      </c>
      <c r="BZ7" s="39">
        <v>103.24</v>
      </c>
      <c r="CA7" s="39">
        <v>287.45</v>
      </c>
      <c r="CB7" s="39">
        <v>307.64999999999998</v>
      </c>
      <c r="CC7" s="39">
        <v>299.77999999999997</v>
      </c>
      <c r="CD7" s="39">
        <v>299.92</v>
      </c>
      <c r="CE7" s="39">
        <v>309.44</v>
      </c>
      <c r="CF7" s="39">
        <v>168.2</v>
      </c>
      <c r="CG7" s="39">
        <v>168.67</v>
      </c>
      <c r="CH7" s="39">
        <v>171.81</v>
      </c>
      <c r="CI7" s="39">
        <v>171.67</v>
      </c>
      <c r="CJ7" s="39">
        <v>173.67</v>
      </c>
      <c r="CK7" s="39">
        <v>168.38</v>
      </c>
      <c r="CL7" s="39">
        <v>48.15</v>
      </c>
      <c r="CM7" s="39">
        <v>48.97</v>
      </c>
      <c r="CN7" s="39">
        <v>51.97</v>
      </c>
      <c r="CO7" s="39">
        <v>51.52</v>
      </c>
      <c r="CP7" s="39">
        <v>51.03</v>
      </c>
      <c r="CQ7" s="39">
        <v>54.77</v>
      </c>
      <c r="CR7" s="39">
        <v>54.92</v>
      </c>
      <c r="CS7" s="39">
        <v>60.03</v>
      </c>
      <c r="CT7" s="39">
        <v>59.74</v>
      </c>
      <c r="CU7" s="39">
        <v>59.67</v>
      </c>
      <c r="CV7" s="39">
        <v>60</v>
      </c>
      <c r="CW7" s="39">
        <v>85.21</v>
      </c>
      <c r="CX7" s="39">
        <v>83.67</v>
      </c>
      <c r="CY7" s="39">
        <v>80.47</v>
      </c>
      <c r="CZ7" s="39">
        <v>80.08</v>
      </c>
      <c r="DA7" s="39">
        <v>80.290000000000006</v>
      </c>
      <c r="DB7" s="39">
        <v>82.89</v>
      </c>
      <c r="DC7" s="39">
        <v>82.66</v>
      </c>
      <c r="DD7" s="39">
        <v>84.81</v>
      </c>
      <c r="DE7" s="39">
        <v>84.8</v>
      </c>
      <c r="DF7" s="39">
        <v>84.6</v>
      </c>
      <c r="DG7" s="39">
        <v>89.8</v>
      </c>
      <c r="DH7" s="39">
        <v>48.18</v>
      </c>
      <c r="DI7" s="39">
        <v>46.87</v>
      </c>
      <c r="DJ7" s="39">
        <v>43.61</v>
      </c>
      <c r="DK7" s="39">
        <v>45.29</v>
      </c>
      <c r="DL7" s="39">
        <v>46.27</v>
      </c>
      <c r="DM7" s="39">
        <v>47.46</v>
      </c>
      <c r="DN7" s="39">
        <v>48.49</v>
      </c>
      <c r="DO7" s="39">
        <v>47.28</v>
      </c>
      <c r="DP7" s="39">
        <v>47.66</v>
      </c>
      <c r="DQ7" s="39">
        <v>48.17</v>
      </c>
      <c r="DR7" s="39">
        <v>49.59</v>
      </c>
      <c r="DS7" s="39">
        <v>22.66</v>
      </c>
      <c r="DT7" s="39">
        <v>21.74</v>
      </c>
      <c r="DU7" s="39">
        <v>19.059999999999999</v>
      </c>
      <c r="DV7" s="39">
        <v>17.8</v>
      </c>
      <c r="DW7" s="39">
        <v>24.01</v>
      </c>
      <c r="DX7" s="39">
        <v>9.7100000000000009</v>
      </c>
      <c r="DY7" s="39">
        <v>12.79</v>
      </c>
      <c r="DZ7" s="39">
        <v>12.19</v>
      </c>
      <c r="EA7" s="39">
        <v>15.1</v>
      </c>
      <c r="EB7" s="39">
        <v>17.12</v>
      </c>
      <c r="EC7" s="39">
        <v>19.440000000000001</v>
      </c>
      <c r="ED7" s="39">
        <v>1.33</v>
      </c>
      <c r="EE7" s="39">
        <v>1.03</v>
      </c>
      <c r="EF7" s="39">
        <v>1.08</v>
      </c>
      <c r="EG7" s="39">
        <v>1.26</v>
      </c>
      <c r="EH7" s="39">
        <v>1.46</v>
      </c>
      <c r="EI7" s="39">
        <v>0.99</v>
      </c>
      <c r="EJ7" s="39">
        <v>0.71</v>
      </c>
      <c r="EK7" s="39">
        <v>0.51</v>
      </c>
      <c r="EL7" s="39">
        <v>0.57999999999999996</v>
      </c>
      <c r="EM7" s="39">
        <v>0.54</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上下水道部管理課（o-suikanri05）</cp:lastModifiedBy>
  <cp:lastPrinted>2021-02-01T00:54:02Z</cp:lastPrinted>
  <dcterms:created xsi:type="dcterms:W3CDTF">2020-12-04T02:13:05Z</dcterms:created>
  <dcterms:modified xsi:type="dcterms:W3CDTF">2021-02-01T01:02:03Z</dcterms:modified>
  <cp:category/>
</cp:coreProperties>
</file>