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地域振興部\市町村課\03財政グループ\財政グループ共通\財政一般\公営企業一般\経営戦略\R2\210112 経営比較分析表\7県ＨＰ公開\下水道\180特地\"/>
    </mc:Choice>
  </mc:AlternateContent>
  <workbookProtection workbookAlgorithmName="SHA-512" workbookHashValue="j9yykphYHcKlCzOWT3Y7JmDzbjNf+BkLp2vMdOYyvcwNAVhHs4BI/J91mXakihBZATOS6VmDZPCRfAvnnUVRaw==" workbookSaltValue="oumvN3TkJvhf9Ulx2yopkw==" workbookSpinCount="100000" lockStructure="1"/>
  <bookViews>
    <workbookView xWindow="-120" yWindow="-120" windowWidth="20730" windowHeight="11310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T6" i="5"/>
  <c r="AT8" i="4" s="1"/>
  <c r="S6" i="5"/>
  <c r="R6" i="5"/>
  <c r="Q6" i="5"/>
  <c r="P6" i="5"/>
  <c r="P10" i="4" s="1"/>
  <c r="O6" i="5"/>
  <c r="I10" i="4" s="1"/>
  <c r="N6" i="5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AL10" i="4"/>
  <c r="AD10" i="4"/>
  <c r="W10" i="4"/>
  <c r="B10" i="4"/>
  <c r="BB8" i="4"/>
  <c r="AL8" i="4"/>
  <c r="AD8" i="4"/>
  <c r="I8" i="4"/>
  <c r="B8" i="4"/>
</calcChain>
</file>

<file path=xl/sharedStrings.xml><?xml version="1.0" encoding="utf-8"?>
<sst xmlns="http://schemas.openxmlformats.org/spreadsheetml/2006/main" count="247" uniqueCount="120">
  <si>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</si>
  <si>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</si>
  <si>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</si>
  <si>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</si>
  <si>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</si>
  <si>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</si>
  <si>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</si>
  <si>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</si>
  <si>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</si>
  <si>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</si>
  <si>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</si>
  <si>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</si>
  <si>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</si>
  <si>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</si>
  <si>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</si>
  <si>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</si>
  <si>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</si>
  <si>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</si>
  <si>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</si>
  <si>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</si>
  <si>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</si>
  <si>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</si>
  <si>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</si>
  <si>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</si>
  <si>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</si>
  <si>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</si>
  <si>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</si>
  <si>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</si>
  <si>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</si>
  <si>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</si>
  <si>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</si>
  <si>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</si>
  <si>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</si>
  <si>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</si>
  <si>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</si>
  <si>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</si>
  <si>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</si>
  <si>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</si>
  <si>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</si>
  <si>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</si>
  <si>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</si>
  <si>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</si>
  <si>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</si>
  <si>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</si>
  <si>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</si>
  <si>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</si>
  <si>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</si>
  <si>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</si>
  <si>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</si>
  <si>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</si>
  <si>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</si>
  <si>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</si>
  <si>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</si>
  <si>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</si>
  <si>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</si>
  <si>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</si>
  <si>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</si>
  <si>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</si>
  <si>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</si>
  <si>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</si>
  <si>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</si>
  <si>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</si>
  <si>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</si>
  <si>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</si>
  <si>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</si>
  <si>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</si>
  <si>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</si>
  <si>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</si>
  <si>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</si>
  <si>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</si>
  <si>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</si>
  <si>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</si>
  <si>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</si>
  <si>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</si>
  <si>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</si>
  <si>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</si>
  <si>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</si>
  <si>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</si>
  <si>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</si>
  <si>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</si>
  <si>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</si>
  <si>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</si>
  <si>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</si>
  <si>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</si>
  <si>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</si>
  <si>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</si>
  <si>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</si>
  <si>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</si>
  <si>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</si>
  <si>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</si>
  <si>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</si>
  <si>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</si>
  <si>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</si>
  <si>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</si>
  <si>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</si>
  <si>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</si>
  <si>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</si>
  <si>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</si>
  <si>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出雲市</t>
  </si>
  <si>
    <t>法非適用</t>
  </si>
  <si>
    <t>下水道事業</t>
  </si>
  <si>
    <t>特定地域生活排水処理</t>
  </si>
  <si>
    <t>K2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</si>
  <si>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</si>
  <si>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</si>
  <si>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</si>
  <si>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</si>
  <si>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</si>
  <si>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</si>
  <si>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</si>
  <si>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</si>
  <si>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</si>
  <si>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</si>
  <si>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</si>
  <si>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</si>
  <si>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</si>
  <si>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</si>
  <si>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本事業は、平成15年度から実施した事業であり、法定耐用年数を経過する施設はなく、主にブロアポンプ等の機器類について、老朽化の状況に応じて修繕を行っている状況である。
　今後も適正な維持管理に努めるとともに、老朽化の進行、更新期の到来に備えて、長寿命化、更新の方針等について検討を行う必要がある。</t>
    <rPh sb="1" eb="2">
      <t>ホン</t>
    </rPh>
    <rPh sb="2" eb="4">
      <t>ジギョウ</t>
    </rPh>
    <rPh sb="6" eb="8">
      <t>ヘイセイ</t>
    </rPh>
    <rPh sb="10" eb="12">
      <t>ネンド</t>
    </rPh>
    <rPh sb="14" eb="16">
      <t>ジッシ</t>
    </rPh>
    <rPh sb="18" eb="20">
      <t>ジギョウ</t>
    </rPh>
    <rPh sb="24" eb="26">
      <t>ホウテイ</t>
    </rPh>
    <rPh sb="26" eb="28">
      <t>タイヨウ</t>
    </rPh>
    <rPh sb="28" eb="30">
      <t>ネンスウ</t>
    </rPh>
    <rPh sb="31" eb="33">
      <t>ケイカ</t>
    </rPh>
    <rPh sb="35" eb="37">
      <t>シセツ</t>
    </rPh>
    <rPh sb="41" eb="42">
      <t>オモ</t>
    </rPh>
    <rPh sb="49" eb="50">
      <t>トウ</t>
    </rPh>
    <rPh sb="51" eb="54">
      <t>キキルイ</t>
    </rPh>
    <rPh sb="59" eb="62">
      <t>ロウキュウカ</t>
    </rPh>
    <rPh sb="63" eb="65">
      <t>ジョウキョウ</t>
    </rPh>
    <rPh sb="66" eb="67">
      <t>オウ</t>
    </rPh>
    <rPh sb="69" eb="71">
      <t>シュウゼン</t>
    </rPh>
    <rPh sb="72" eb="73">
      <t>オコナ</t>
    </rPh>
    <rPh sb="77" eb="79">
      <t>ジョウキョウ</t>
    </rPh>
    <rPh sb="85" eb="87">
      <t>コンゴ</t>
    </rPh>
    <rPh sb="88" eb="90">
      <t>テキセイ</t>
    </rPh>
    <rPh sb="91" eb="93">
      <t>イジ</t>
    </rPh>
    <rPh sb="93" eb="95">
      <t>カンリ</t>
    </rPh>
    <rPh sb="96" eb="97">
      <t>ツト</t>
    </rPh>
    <rPh sb="104" eb="107">
      <t>ロウキュウカ</t>
    </rPh>
    <rPh sb="108" eb="110">
      <t>シンコウ</t>
    </rPh>
    <rPh sb="111" eb="114">
      <t>コウシンキ</t>
    </rPh>
    <rPh sb="115" eb="117">
      <t>トウライ</t>
    </rPh>
    <rPh sb="118" eb="119">
      <t>ソナ</t>
    </rPh>
    <rPh sb="122" eb="123">
      <t>チョウ</t>
    </rPh>
    <rPh sb="123" eb="126">
      <t>ジュミョウカ</t>
    </rPh>
    <rPh sb="127" eb="129">
      <t>コウシン</t>
    </rPh>
    <rPh sb="130" eb="132">
      <t>ホウシン</t>
    </rPh>
    <rPh sb="132" eb="133">
      <t>トウ</t>
    </rPh>
    <rPh sb="137" eb="139">
      <t>ケントウ</t>
    </rPh>
    <rPh sb="140" eb="141">
      <t>オコナ</t>
    </rPh>
    <rPh sb="142" eb="144">
      <t>ヒツヨウ</t>
    </rPh>
    <phoneticPr fontId="4"/>
  </si>
  <si>
    <t>　本事業は、新規の浄化槽設置を平成29年度で終了し、今後は施設の適正な管理運営を行っていく必要がある。
　令和元年度は、処理区域内人口の減少等から使用水量が減ったことから、それに伴い使用料収入が減収となった。一方、施設修繕等の維持管理経費が増えたことにより、支出も増額となった。
　そのため、経費回収率が前年度を下回り、類似団体平均より低い状況である。また、汚水処理原価についても、類似団体より当該原価が高い状況にある。
　今後、使用料収入の増収は見込めない状況であることから、施設の適正な管理に努める一方、引き続き経費の削減等に努め、経営の改善を図っていく。
　</t>
    <rPh sb="1" eb="2">
      <t>ホン</t>
    </rPh>
    <rPh sb="2" eb="4">
      <t>ジギョウ</t>
    </rPh>
    <rPh sb="45" eb="47">
      <t>ヒツヨウ</t>
    </rPh>
    <rPh sb="53" eb="54">
      <t>レイ</t>
    </rPh>
    <rPh sb="54" eb="55">
      <t>ワ</t>
    </rPh>
    <rPh sb="55" eb="57">
      <t>ガンネン</t>
    </rPh>
    <rPh sb="57" eb="58">
      <t>ド</t>
    </rPh>
    <rPh sb="60" eb="62">
      <t>ショリ</t>
    </rPh>
    <rPh sb="62" eb="64">
      <t>クイキ</t>
    </rPh>
    <rPh sb="64" eb="65">
      <t>ナイ</t>
    </rPh>
    <rPh sb="65" eb="67">
      <t>ジンコウ</t>
    </rPh>
    <rPh sb="68" eb="70">
      <t>ゲンショウ</t>
    </rPh>
    <rPh sb="70" eb="71">
      <t>トウ</t>
    </rPh>
    <rPh sb="73" eb="75">
      <t>シヨウ</t>
    </rPh>
    <rPh sb="75" eb="77">
      <t>スイリョウ</t>
    </rPh>
    <rPh sb="78" eb="79">
      <t>ヘ</t>
    </rPh>
    <rPh sb="89" eb="90">
      <t>トモナ</t>
    </rPh>
    <rPh sb="91" eb="94">
      <t>シヨウリョウ</t>
    </rPh>
    <rPh sb="94" eb="96">
      <t>シュウニュウ</t>
    </rPh>
    <rPh sb="97" eb="99">
      <t>ゲンシュウ</t>
    </rPh>
    <rPh sb="104" eb="106">
      <t>イッポウ</t>
    </rPh>
    <rPh sb="107" eb="109">
      <t>シセツ</t>
    </rPh>
    <rPh sb="109" eb="111">
      <t>シュウゼン</t>
    </rPh>
    <rPh sb="111" eb="112">
      <t>トウ</t>
    </rPh>
    <rPh sb="113" eb="115">
      <t>イジ</t>
    </rPh>
    <rPh sb="115" eb="117">
      <t>カンリ</t>
    </rPh>
    <rPh sb="117" eb="119">
      <t>ケイヒ</t>
    </rPh>
    <rPh sb="129" eb="131">
      <t>シシュツ</t>
    </rPh>
    <rPh sb="132" eb="133">
      <t>ゾウ</t>
    </rPh>
    <rPh sb="133" eb="134">
      <t>ガク</t>
    </rPh>
    <rPh sb="146" eb="148">
      <t>ケイヒ</t>
    </rPh>
    <rPh sb="148" eb="150">
      <t>カイシュウ</t>
    </rPh>
    <rPh sb="150" eb="151">
      <t>リツ</t>
    </rPh>
    <rPh sb="152" eb="155">
      <t>ゼンネンド</t>
    </rPh>
    <rPh sb="156" eb="158">
      <t>シタマワ</t>
    </rPh>
    <rPh sb="160" eb="162">
      <t>ルイジ</t>
    </rPh>
    <rPh sb="162" eb="164">
      <t>ダンタイ</t>
    </rPh>
    <rPh sb="164" eb="166">
      <t>ヘイキン</t>
    </rPh>
    <rPh sb="168" eb="169">
      <t>ヒク</t>
    </rPh>
    <rPh sb="170" eb="172">
      <t>ジョウキョウ</t>
    </rPh>
    <rPh sb="179" eb="181">
      <t>オスイ</t>
    </rPh>
    <rPh sb="181" eb="183">
      <t>ショリ</t>
    </rPh>
    <rPh sb="183" eb="185">
      <t>ゲンカ</t>
    </rPh>
    <rPh sb="191" eb="193">
      <t>ルイジ</t>
    </rPh>
    <rPh sb="193" eb="195">
      <t>ダンタイ</t>
    </rPh>
    <rPh sb="197" eb="199">
      <t>トウガイ</t>
    </rPh>
    <rPh sb="199" eb="201">
      <t>ゲンカ</t>
    </rPh>
    <rPh sb="202" eb="203">
      <t>タカ</t>
    </rPh>
    <rPh sb="204" eb="206">
      <t>ジョウキョウ</t>
    </rPh>
    <rPh sb="212" eb="214">
      <t>コンゴ</t>
    </rPh>
    <rPh sb="215" eb="218">
      <t>シヨウリョウ</t>
    </rPh>
    <rPh sb="218" eb="220">
      <t>シュウニュウ</t>
    </rPh>
    <rPh sb="221" eb="223">
      <t>ゾウシュウ</t>
    </rPh>
    <rPh sb="224" eb="226">
      <t>ミコ</t>
    </rPh>
    <rPh sb="229" eb="231">
      <t>ジョウキョウ</t>
    </rPh>
    <phoneticPr fontId="4"/>
  </si>
  <si>
    <t>　本事業は、個別排水処理事業とあわせ、浄化槽事業会計として実施している。
　経営状況は、公共下水道との負担の公平性の観点から、料金体系が同一となっており、料金収入等の自主財源で維持管理経費を賄う事ができず、市債償還額の不足分をあわせ、一般会計繰入金に頼らざるを得ない状況にある。　
　①収益的収支比率　収益及び費用とも増加したが、費用の増加に比べ、収益の増加が多かったことから前年度より0.59ポイント増となった。
　④企業債残高対事業規模比率　企業債残高の償還を使用料で賄えない不足分を、一般会計繰入金で全額埋め合わせているため、比率の計上はない。
　⑤経費回収率　汚水処理費における維持管理経費の増額に対し、使用料収入が減収となったことで3.05ポイント減となった。
　⑥汚水処理原価　汚水処理費の増額に対して、有収水量が減少したことにより、12.17円の原価の増額となった。
　⑦施設利用率　前年度より0.58ポイント減となった。
　⑧水洗化率　前年度とほぼ同様で、高い水準を維持している。</t>
    <rPh sb="1" eb="2">
      <t>ホン</t>
    </rPh>
    <rPh sb="2" eb="4">
      <t>ジギョウ</t>
    </rPh>
    <rPh sb="6" eb="8">
      <t>コベツ</t>
    </rPh>
    <rPh sb="8" eb="10">
      <t>ハイスイ</t>
    </rPh>
    <rPh sb="10" eb="12">
      <t>ショリ</t>
    </rPh>
    <rPh sb="12" eb="14">
      <t>ジギョウ</t>
    </rPh>
    <rPh sb="19" eb="22">
      <t>ジョウカソウ</t>
    </rPh>
    <rPh sb="22" eb="24">
      <t>ジギョウ</t>
    </rPh>
    <rPh sb="24" eb="26">
      <t>カイケイ</t>
    </rPh>
    <rPh sb="29" eb="31">
      <t>ジッシ</t>
    </rPh>
    <rPh sb="38" eb="40">
      <t>ケイエイ</t>
    </rPh>
    <rPh sb="40" eb="42">
      <t>ジョウキョウ</t>
    </rPh>
    <rPh sb="143" eb="146">
      <t>シュウエキテキ</t>
    </rPh>
    <rPh sb="146" eb="148">
      <t>シュウシ</t>
    </rPh>
    <rPh sb="148" eb="150">
      <t>ヒリツ</t>
    </rPh>
    <rPh sb="151" eb="153">
      <t>シュウエキ</t>
    </rPh>
    <rPh sb="153" eb="154">
      <t>オヨ</t>
    </rPh>
    <rPh sb="155" eb="157">
      <t>ヒヨウ</t>
    </rPh>
    <rPh sb="159" eb="161">
      <t>ゾウカ</t>
    </rPh>
    <rPh sb="165" eb="167">
      <t>ヒヨウ</t>
    </rPh>
    <rPh sb="168" eb="170">
      <t>ゾウカ</t>
    </rPh>
    <rPh sb="171" eb="172">
      <t>クラ</t>
    </rPh>
    <rPh sb="174" eb="176">
      <t>シュウエキ</t>
    </rPh>
    <rPh sb="177" eb="179">
      <t>ゾウカ</t>
    </rPh>
    <rPh sb="180" eb="181">
      <t>オオ</t>
    </rPh>
    <rPh sb="188" eb="190">
      <t>ゼンネン</t>
    </rPh>
    <rPh sb="190" eb="191">
      <t>ド</t>
    </rPh>
    <rPh sb="201" eb="202">
      <t>ゾウ</t>
    </rPh>
    <rPh sb="210" eb="212">
      <t>キギョウ</t>
    </rPh>
    <rPh sb="212" eb="213">
      <t>サイ</t>
    </rPh>
    <rPh sb="213" eb="215">
      <t>ザンダカ</t>
    </rPh>
    <rPh sb="215" eb="216">
      <t>タイ</t>
    </rPh>
    <rPh sb="216" eb="218">
      <t>ジギョウ</t>
    </rPh>
    <rPh sb="218" eb="220">
      <t>キボ</t>
    </rPh>
    <rPh sb="220" eb="222">
      <t>ヒリツ</t>
    </rPh>
    <rPh sb="223" eb="225">
      <t>キギョウ</t>
    </rPh>
    <rPh sb="225" eb="226">
      <t>サイ</t>
    </rPh>
    <rPh sb="226" eb="228">
      <t>ザンダカ</t>
    </rPh>
    <rPh sb="229" eb="231">
      <t>ショウカン</t>
    </rPh>
    <rPh sb="232" eb="234">
      <t>シヨウ</t>
    </rPh>
    <rPh sb="234" eb="235">
      <t>リョウ</t>
    </rPh>
    <rPh sb="236" eb="237">
      <t>マカナ</t>
    </rPh>
    <rPh sb="240" eb="242">
      <t>フソク</t>
    </rPh>
    <rPh sb="242" eb="243">
      <t>ブン</t>
    </rPh>
    <rPh sb="245" eb="247">
      <t>イッパン</t>
    </rPh>
    <rPh sb="247" eb="249">
      <t>カイケイ</t>
    </rPh>
    <rPh sb="249" eb="251">
      <t>クリイレ</t>
    </rPh>
    <rPh sb="251" eb="252">
      <t>キン</t>
    </rPh>
    <rPh sb="253" eb="255">
      <t>ゼンガク</t>
    </rPh>
    <rPh sb="255" eb="256">
      <t>ウ</t>
    </rPh>
    <rPh sb="257" eb="258">
      <t>ア</t>
    </rPh>
    <rPh sb="266" eb="268">
      <t>ヒリツ</t>
    </rPh>
    <rPh sb="269" eb="271">
      <t>ケイジョウ</t>
    </rPh>
    <rPh sb="284" eb="286">
      <t>オスイ</t>
    </rPh>
    <rPh sb="286" eb="288">
      <t>ショリ</t>
    </rPh>
    <rPh sb="288" eb="289">
      <t>ヒ</t>
    </rPh>
    <rPh sb="293" eb="295">
      <t>イジ</t>
    </rPh>
    <rPh sb="295" eb="297">
      <t>カンリ</t>
    </rPh>
    <rPh sb="297" eb="299">
      <t>ケイヒ</t>
    </rPh>
    <rPh sb="300" eb="302">
      <t>ゾウガク</t>
    </rPh>
    <rPh sb="303" eb="304">
      <t>タイ</t>
    </rPh>
    <rPh sb="312" eb="314">
      <t>ゲンシュウ</t>
    </rPh>
    <rPh sb="329" eb="330">
      <t>ゲン</t>
    </rPh>
    <rPh sb="338" eb="340">
      <t>オスイ</t>
    </rPh>
    <rPh sb="340" eb="342">
      <t>ショリ</t>
    </rPh>
    <rPh sb="342" eb="344">
      <t>ゲンカ</t>
    </rPh>
    <rPh sb="351" eb="353">
      <t>ゾウガク</t>
    </rPh>
    <rPh sb="354" eb="355">
      <t>タイ</t>
    </rPh>
    <rPh sb="363" eb="365">
      <t>ゲンショウ</t>
    </rPh>
    <rPh sb="378" eb="379">
      <t>エン</t>
    </rPh>
    <rPh sb="380" eb="382">
      <t>ゲンカ</t>
    </rPh>
    <rPh sb="383" eb="384">
      <t>ゾウ</t>
    </rPh>
    <rPh sb="384" eb="385">
      <t>ガク</t>
    </rPh>
    <rPh sb="393" eb="395">
      <t>シセツ</t>
    </rPh>
    <rPh sb="395" eb="398">
      <t>リヨウリツ</t>
    </rPh>
    <rPh sb="399" eb="402">
      <t>ゼンネンド</t>
    </rPh>
    <rPh sb="412" eb="413">
      <t>ゲン</t>
    </rPh>
    <rPh sb="421" eb="424">
      <t>スイセンカ</t>
    </rPh>
    <rPh sb="424" eb="425">
      <t>リツ</t>
    </rPh>
    <rPh sb="432" eb="434">
      <t>ドウヨウ</t>
    </rPh>
    <rPh sb="436" eb="437">
      <t>タカ</t>
    </rPh>
    <rPh sb="438" eb="440">
      <t>スイジュン</t>
    </rPh>
    <rPh sb="441" eb="443">
      <t>イジ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</si>
</sst>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0" xfId="0" applyFont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0E-4AAC-92D9-F69319AD9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0E-4AAC-92D9-F69319AD9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51.95</c:v>
                </c:pt>
                <c:pt idx="1">
                  <c:v>54.6</c:v>
                </c:pt>
                <c:pt idx="2">
                  <c:v>52.01</c:v>
                </c:pt>
                <c:pt idx="3">
                  <c:v>52.33</c:v>
                </c:pt>
                <c:pt idx="4">
                  <c:v>51.75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DF-46C1-87C3-A118B1787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58.25</c:v>
                </c:pt>
                <c:pt idx="1">
                  <c:v>61.55</c:v>
                </c:pt>
                <c:pt idx="2">
                  <c:v>57.22</c:v>
                </c:pt>
                <c:pt idx="3">
                  <c:v>59.94</c:v>
                </c:pt>
                <c:pt idx="4">
                  <c:v>59.64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DF-46C1-87C3-A118B1787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99.79</c:v>
                </c:pt>
                <c:pt idx="1">
                  <c:v>99.8</c:v>
                </c:pt>
                <c:pt idx="2">
                  <c:v>99.75</c:v>
                </c:pt>
                <c:pt idx="3">
                  <c:v>99.72</c:v>
                </c:pt>
                <c:pt idx="4">
                  <c:v>99.71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26-4C7D-8B23-48037DC41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68.150000000000006</c:v>
                </c:pt>
                <c:pt idx="1">
                  <c:v>67.489999999999995</c:v>
                </c:pt>
                <c:pt idx="2">
                  <c:v>67.290000000000006</c:v>
                </c:pt>
                <c:pt idx="3">
                  <c:v>89.66</c:v>
                </c:pt>
                <c:pt idx="4">
                  <c:v>90.63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26-4C7D-8B23-48037DC41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88.41</c:v>
                </c:pt>
                <c:pt idx="1">
                  <c:v>90.55</c:v>
                </c:pt>
                <c:pt idx="2">
                  <c:v>93.2</c:v>
                </c:pt>
                <c:pt idx="3">
                  <c:v>98.94</c:v>
                </c:pt>
                <c:pt idx="4">
                  <c:v>99.53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B-42F0-9DD1-58AC6B689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6B-42F0-9DD1-58AC6B689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C3-4BD6-9546-9A27BAD8F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C3-4BD6-9546-9A27BAD8F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23-470C-B238-97BB798CB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23-470C-B238-97BB798CB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B5-4C0E-8C55-11189805E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B5-4C0E-8C55-11189805E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58-4FD3-AA18-FCCCC5D2F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58-4FD3-AA18-FCCCC5D2F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393.09</c:v>
                </c:pt>
                <c:pt idx="1">
                  <c:v>334.82</c:v>
                </c:pt>
                <c:pt idx="2">
                  <c:v>236.49</c:v>
                </c:pt>
                <c:pt idx="3">
                  <c:v>9.85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95-46FD-BB6C-D1F29C3F1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392.19</c:v>
                </c:pt>
                <c:pt idx="1">
                  <c:v>413.5</c:v>
                </c:pt>
                <c:pt idx="2">
                  <c:v>407.42</c:v>
                </c:pt>
                <c:pt idx="3">
                  <c:v>296.89</c:v>
                </c:pt>
                <c:pt idx="4">
                  <c:v>270.57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95-46FD-BB6C-D1F29C3F1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59</c:v>
                </c:pt>
                <c:pt idx="1">
                  <c:v>64.61</c:v>
                </c:pt>
                <c:pt idx="2">
                  <c:v>61.11</c:v>
                </c:pt>
                <c:pt idx="3">
                  <c:v>64.58</c:v>
                </c:pt>
                <c:pt idx="4">
                  <c:v>61.53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EC-4AEB-A3ED-E3EC608E6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57.03</c:v>
                </c:pt>
                <c:pt idx="1">
                  <c:v>55.84</c:v>
                </c:pt>
                <c:pt idx="2">
                  <c:v>57.08</c:v>
                </c:pt>
                <c:pt idx="3">
                  <c:v>63.06</c:v>
                </c:pt>
                <c:pt idx="4">
                  <c:v>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EC-4AEB-A3ED-E3EC608E6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298.25</c:v>
                </c:pt>
                <c:pt idx="1">
                  <c:v>271.95</c:v>
                </c:pt>
                <c:pt idx="2">
                  <c:v>288.43</c:v>
                </c:pt>
                <c:pt idx="3">
                  <c:v>272.23</c:v>
                </c:pt>
                <c:pt idx="4">
                  <c:v>284.39999999999998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7A-41E4-B623-342A41D18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283.73</c:v>
                </c:pt>
                <c:pt idx="1">
                  <c:v>287.57</c:v>
                </c:pt>
                <c:pt idx="2">
                  <c:v>286.86</c:v>
                </c:pt>
                <c:pt idx="3">
                  <c:v>264.77</c:v>
                </c:pt>
                <c:pt idx="4">
                  <c:v>269.33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7A-41E4-B623-342A41D18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【307.23】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【272.98】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Y16" zoomScale="85" zoomScaleNormal="85" workbookViewId="0">
      <selection activeCell="BE35" sqref="BE3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5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</row>
    <row r="3" spans="1:78" ht="9.75" customHeight="1" x14ac:dyDescent="0.15">
      <c r="A3" s="2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</row>
    <row r="4" spans="1:78" ht="9.75" customHeight="1" x14ac:dyDescent="0.15">
      <c r="A4" s="2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6" t="str">
        <f>データ!H6</f>
        <v>島根県　出雲市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6" t="s">
        <v>1</v>
      </c>
      <c r="C7" s="66"/>
      <c r="D7" s="66"/>
      <c r="E7" s="66"/>
      <c r="F7" s="66"/>
      <c r="G7" s="66"/>
      <c r="H7" s="66"/>
      <c r="I7" s="66" t="s">
        <v>2</v>
      </c>
      <c r="J7" s="66"/>
      <c r="K7" s="66"/>
      <c r="L7" s="66"/>
      <c r="M7" s="66"/>
      <c r="N7" s="66"/>
      <c r="O7" s="66"/>
      <c r="P7" s="66" t="s">
        <v>3</v>
      </c>
      <c r="Q7" s="66"/>
      <c r="R7" s="66"/>
      <c r="S7" s="66"/>
      <c r="T7" s="66"/>
      <c r="U7" s="66"/>
      <c r="V7" s="66"/>
      <c r="W7" s="66" t="s">
        <v>4</v>
      </c>
      <c r="X7" s="66"/>
      <c r="Y7" s="66"/>
      <c r="Z7" s="66"/>
      <c r="AA7" s="66"/>
      <c r="AB7" s="66"/>
      <c r="AC7" s="66"/>
      <c r="AD7" s="66" t="s">
        <v>5</v>
      </c>
      <c r="AE7" s="66"/>
      <c r="AF7" s="66"/>
      <c r="AG7" s="66"/>
      <c r="AH7" s="66"/>
      <c r="AI7" s="66"/>
      <c r="AJ7" s="66"/>
      <c r="AK7" s="3"/>
      <c r="AL7" s="66" t="s">
        <v>6</v>
      </c>
      <c r="AM7" s="66"/>
      <c r="AN7" s="66"/>
      <c r="AO7" s="66"/>
      <c r="AP7" s="66"/>
      <c r="AQ7" s="66"/>
      <c r="AR7" s="66"/>
      <c r="AS7" s="66"/>
      <c r="AT7" s="66" t="s">
        <v>7</v>
      </c>
      <c r="AU7" s="66"/>
      <c r="AV7" s="66"/>
      <c r="AW7" s="66"/>
      <c r="AX7" s="66"/>
      <c r="AY7" s="66"/>
      <c r="AZ7" s="66"/>
      <c r="BA7" s="66"/>
      <c r="BB7" s="66" t="s">
        <v>8</v>
      </c>
      <c r="BC7" s="66"/>
      <c r="BD7" s="66"/>
      <c r="BE7" s="66"/>
      <c r="BF7" s="66"/>
      <c r="BG7" s="66"/>
      <c r="BH7" s="66"/>
      <c r="BI7" s="66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3" t="str">
        <f>データ!I6</f>
        <v>法非適用</v>
      </c>
      <c r="C8" s="73"/>
      <c r="D8" s="73"/>
      <c r="E8" s="73"/>
      <c r="F8" s="73"/>
      <c r="G8" s="73"/>
      <c r="H8" s="73"/>
      <c r="I8" s="73" t="str">
        <f>データ!J6</f>
        <v>下水道事業</v>
      </c>
      <c r="J8" s="73"/>
      <c r="K8" s="73"/>
      <c r="L8" s="73"/>
      <c r="M8" s="73"/>
      <c r="N8" s="73"/>
      <c r="O8" s="73"/>
      <c r="P8" s="73" t="str">
        <f>データ!K6</f>
        <v>特定地域生活排水処理</v>
      </c>
      <c r="Q8" s="73"/>
      <c r="R8" s="73"/>
      <c r="S8" s="73"/>
      <c r="T8" s="73"/>
      <c r="U8" s="73"/>
      <c r="V8" s="73"/>
      <c r="W8" s="73" t="str">
        <f>データ!L6</f>
        <v>K2</v>
      </c>
      <c r="X8" s="73"/>
      <c r="Y8" s="73"/>
      <c r="Z8" s="73"/>
      <c r="AA8" s="73"/>
      <c r="AB8" s="73"/>
      <c r="AC8" s="73"/>
      <c r="AD8" s="74" t="str">
        <f>データ!$M$6</f>
        <v>非設置</v>
      </c>
      <c r="AE8" s="74"/>
      <c r="AF8" s="74"/>
      <c r="AG8" s="74"/>
      <c r="AH8" s="74"/>
      <c r="AI8" s="74"/>
      <c r="AJ8" s="74"/>
      <c r="AK8" s="3"/>
      <c r="AL8" s="70">
        <f>データ!S6</f>
        <v>174995</v>
      </c>
      <c r="AM8" s="70"/>
      <c r="AN8" s="70"/>
      <c r="AO8" s="70"/>
      <c r="AP8" s="70"/>
      <c r="AQ8" s="70"/>
      <c r="AR8" s="70"/>
      <c r="AS8" s="70"/>
      <c r="AT8" s="69">
        <f>データ!T6</f>
        <v>624.36</v>
      </c>
      <c r="AU8" s="69"/>
      <c r="AV8" s="69"/>
      <c r="AW8" s="69"/>
      <c r="AX8" s="69"/>
      <c r="AY8" s="69"/>
      <c r="AZ8" s="69"/>
      <c r="BA8" s="69"/>
      <c r="BB8" s="69">
        <f>データ!U6</f>
        <v>280.27999999999997</v>
      </c>
      <c r="BC8" s="69"/>
      <c r="BD8" s="69"/>
      <c r="BE8" s="69"/>
      <c r="BF8" s="69"/>
      <c r="BG8" s="69"/>
      <c r="BH8" s="69"/>
      <c r="BI8" s="69"/>
      <c r="BJ8" s="3"/>
      <c r="BK8" s="3"/>
      <c r="BL8" s="71" t="s">
        <v>10</v>
      </c>
      <c r="BM8" s="72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6" t="s">
        <v>12</v>
      </c>
      <c r="C9" s="66"/>
      <c r="D9" s="66"/>
      <c r="E9" s="66"/>
      <c r="F9" s="66"/>
      <c r="G9" s="66"/>
      <c r="H9" s="66"/>
      <c r="I9" s="66" t="s">
        <v>13</v>
      </c>
      <c r="J9" s="66"/>
      <c r="K9" s="66"/>
      <c r="L9" s="66"/>
      <c r="M9" s="66"/>
      <c r="N9" s="66"/>
      <c r="O9" s="66"/>
      <c r="P9" s="66" t="s">
        <v>14</v>
      </c>
      <c r="Q9" s="66"/>
      <c r="R9" s="66"/>
      <c r="S9" s="66"/>
      <c r="T9" s="66"/>
      <c r="U9" s="66"/>
      <c r="V9" s="66"/>
      <c r="W9" s="66" t="s">
        <v>15</v>
      </c>
      <c r="X9" s="66"/>
      <c r="Y9" s="66"/>
      <c r="Z9" s="66"/>
      <c r="AA9" s="66"/>
      <c r="AB9" s="66"/>
      <c r="AC9" s="66"/>
      <c r="AD9" s="66" t="s">
        <v>16</v>
      </c>
      <c r="AE9" s="66"/>
      <c r="AF9" s="66"/>
      <c r="AG9" s="66"/>
      <c r="AH9" s="66"/>
      <c r="AI9" s="66"/>
      <c r="AJ9" s="66"/>
      <c r="AK9" s="3"/>
      <c r="AL9" s="66" t="s">
        <v>17</v>
      </c>
      <c r="AM9" s="66"/>
      <c r="AN9" s="66"/>
      <c r="AO9" s="66"/>
      <c r="AP9" s="66"/>
      <c r="AQ9" s="66"/>
      <c r="AR9" s="66"/>
      <c r="AS9" s="66"/>
      <c r="AT9" s="66" t="s">
        <v>18</v>
      </c>
      <c r="AU9" s="66"/>
      <c r="AV9" s="66"/>
      <c r="AW9" s="66"/>
      <c r="AX9" s="66"/>
      <c r="AY9" s="66"/>
      <c r="AZ9" s="66"/>
      <c r="BA9" s="66"/>
      <c r="BB9" s="66" t="s">
        <v>19</v>
      </c>
      <c r="BC9" s="66"/>
      <c r="BD9" s="66"/>
      <c r="BE9" s="66"/>
      <c r="BF9" s="66"/>
      <c r="BG9" s="66"/>
      <c r="BH9" s="66"/>
      <c r="BI9" s="66"/>
      <c r="BJ9" s="3"/>
      <c r="BK9" s="3"/>
      <c r="BL9" s="67" t="s">
        <v>20</v>
      </c>
      <c r="BM9" s="68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9" t="str">
        <f>データ!N6</f>
        <v>-</v>
      </c>
      <c r="C10" s="69"/>
      <c r="D10" s="69"/>
      <c r="E10" s="69"/>
      <c r="F10" s="69"/>
      <c r="G10" s="69"/>
      <c r="H10" s="69"/>
      <c r="I10" s="69" t="str">
        <f>データ!O6</f>
        <v>該当数値なし</v>
      </c>
      <c r="J10" s="69"/>
      <c r="K10" s="69"/>
      <c r="L10" s="69"/>
      <c r="M10" s="69"/>
      <c r="N10" s="69"/>
      <c r="O10" s="69"/>
      <c r="P10" s="69">
        <f>データ!P6</f>
        <v>2.21</v>
      </c>
      <c r="Q10" s="69"/>
      <c r="R10" s="69"/>
      <c r="S10" s="69"/>
      <c r="T10" s="69"/>
      <c r="U10" s="69"/>
      <c r="V10" s="69"/>
      <c r="W10" s="69">
        <f>データ!Q6</f>
        <v>100</v>
      </c>
      <c r="X10" s="69"/>
      <c r="Y10" s="69"/>
      <c r="Z10" s="69"/>
      <c r="AA10" s="69"/>
      <c r="AB10" s="69"/>
      <c r="AC10" s="69"/>
      <c r="AD10" s="70">
        <f>データ!R6</f>
        <v>3352</v>
      </c>
      <c r="AE10" s="70"/>
      <c r="AF10" s="70"/>
      <c r="AG10" s="70"/>
      <c r="AH10" s="70"/>
      <c r="AI10" s="70"/>
      <c r="AJ10" s="70"/>
      <c r="AK10" s="2"/>
      <c r="AL10" s="70">
        <f>データ!V6</f>
        <v>3859</v>
      </c>
      <c r="AM10" s="70"/>
      <c r="AN10" s="70"/>
      <c r="AO10" s="70"/>
      <c r="AP10" s="70"/>
      <c r="AQ10" s="70"/>
      <c r="AR10" s="70"/>
      <c r="AS10" s="70"/>
      <c r="AT10" s="69">
        <f>データ!W6</f>
        <v>0.02</v>
      </c>
      <c r="AU10" s="69"/>
      <c r="AV10" s="69"/>
      <c r="AW10" s="69"/>
      <c r="AX10" s="69"/>
      <c r="AY10" s="69"/>
      <c r="AZ10" s="69"/>
      <c r="BA10" s="69"/>
      <c r="BB10" s="69">
        <f>データ!X6</f>
        <v>192950</v>
      </c>
      <c r="BC10" s="69"/>
      <c r="BD10" s="69"/>
      <c r="BE10" s="69"/>
      <c r="BF10" s="69"/>
      <c r="BG10" s="69"/>
      <c r="BH10" s="69"/>
      <c r="BI10" s="69"/>
      <c r="BJ10" s="2"/>
      <c r="BK10" s="2"/>
      <c r="BL10" s="59" t="s">
        <v>22</v>
      </c>
      <c r="BM10" s="6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1" t="s">
        <v>24</v>
      </c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</row>
    <row r="14" spans="1:78" ht="13.5" customHeight="1" x14ac:dyDescent="0.15">
      <c r="A14" s="2"/>
      <c r="B14" s="63" t="s">
        <v>25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5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119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117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118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【307.23】</v>
      </c>
      <c r="I86" s="26" t="str">
        <f>データ!CA6</f>
        <v>【59.98】</v>
      </c>
      <c r="J86" s="26" t="str">
        <f>データ!CL6</f>
        <v>【272.98】</v>
      </c>
      <c r="K86" s="26" t="str">
        <f>データ!CW6</f>
        <v>【58.71】</v>
      </c>
      <c r="L86" s="26" t="str">
        <f>データ!DH6</f>
        <v>【79.51】</v>
      </c>
      <c r="M86" s="26" t="s">
        <v>44</v>
      </c>
      <c r="N86" s="26" t="s">
        <v>44</v>
      </c>
      <c r="O86" s="26" t="str">
        <f>データ!EO6</f>
        <v>【-】</v>
      </c>
    </row>
  </sheetData>
  <sheetProtection algorithmName="SHA-512" hashValue="g1bzZFbDdCEVedNmAMtOnnIYbDSuUByAhKATh/3i0f+d2z5pAOOzyCH3/qWUdmpJ3buvoo/yDqS+Atx8SF0dCQ==" saltValue="OawmCJp3rXnydEppX1PG0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8" t="s">
        <v>54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80"/>
      <c r="Y3" s="84" t="s">
        <v>55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 t="s">
        <v>56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3"/>
      <c r="Y4" s="77" t="s">
        <v>58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 t="s">
        <v>59</v>
      </c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 t="s">
        <v>60</v>
      </c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 t="s">
        <v>61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 t="s">
        <v>62</v>
      </c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 t="s">
        <v>63</v>
      </c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 t="s">
        <v>64</v>
      </c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 t="s">
        <v>65</v>
      </c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 t="s">
        <v>66</v>
      </c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 t="s">
        <v>67</v>
      </c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 t="s">
        <v>68</v>
      </c>
      <c r="EF4" s="77"/>
      <c r="EG4" s="77"/>
      <c r="EH4" s="77"/>
      <c r="EI4" s="77"/>
      <c r="EJ4" s="77"/>
      <c r="EK4" s="77"/>
      <c r="EL4" s="77"/>
      <c r="EM4" s="77"/>
      <c r="EN4" s="77"/>
      <c r="EO4" s="77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322032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島根県　出雲市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2.21</v>
      </c>
      <c r="Q6" s="34">
        <f t="shared" si="3"/>
        <v>100</v>
      </c>
      <c r="R6" s="34">
        <f t="shared" si="3"/>
        <v>3352</v>
      </c>
      <c r="S6" s="34">
        <f t="shared" si="3"/>
        <v>174995</v>
      </c>
      <c r="T6" s="34">
        <f t="shared" si="3"/>
        <v>624.36</v>
      </c>
      <c r="U6" s="34">
        <f t="shared" si="3"/>
        <v>280.27999999999997</v>
      </c>
      <c r="V6" s="34">
        <f t="shared" si="3"/>
        <v>3859</v>
      </c>
      <c r="W6" s="34">
        <f t="shared" si="3"/>
        <v>0.02</v>
      </c>
      <c r="X6" s="34">
        <f t="shared" si="3"/>
        <v>192950</v>
      </c>
      <c r="Y6" s="35">
        <f>IF(Y7="",NA(),Y7)</f>
        <v>88.41</v>
      </c>
      <c r="Z6" s="35">
        <f t="shared" ref="Z6:AH6" si="4">IF(Z7="",NA(),Z7)</f>
        <v>90.55</v>
      </c>
      <c r="AA6" s="35">
        <f t="shared" si="4"/>
        <v>93.2</v>
      </c>
      <c r="AB6" s="35">
        <f t="shared" si="4"/>
        <v>98.94</v>
      </c>
      <c r="AC6" s="35">
        <f t="shared" si="4"/>
        <v>99.53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393.09</v>
      </c>
      <c r="BG6" s="35">
        <f t="shared" ref="BG6:BO6" si="7">IF(BG7="",NA(),BG7)</f>
        <v>334.82</v>
      </c>
      <c r="BH6" s="35">
        <f t="shared" si="7"/>
        <v>236.49</v>
      </c>
      <c r="BI6" s="35">
        <f t="shared" si="7"/>
        <v>9.85</v>
      </c>
      <c r="BJ6" s="34">
        <f t="shared" si="7"/>
        <v>0</v>
      </c>
      <c r="BK6" s="35">
        <f t="shared" si="7"/>
        <v>392.19</v>
      </c>
      <c r="BL6" s="35">
        <f t="shared" si="7"/>
        <v>413.5</v>
      </c>
      <c r="BM6" s="35">
        <f t="shared" si="7"/>
        <v>407.42</v>
      </c>
      <c r="BN6" s="35">
        <f t="shared" si="7"/>
        <v>296.89</v>
      </c>
      <c r="BO6" s="35">
        <f t="shared" si="7"/>
        <v>270.57</v>
      </c>
      <c r="BP6" s="34" t="str">
        <f>IF(BP7="","",IF(BP7="-","【-】","【"&amp;SUBSTITUTE(TEXT(BP7,"#,##0.00"),"-","△")&amp;"】"))</f>
        <v>【307.23】</v>
      </c>
      <c r="BQ6" s="35">
        <f>IF(BQ7="",NA(),BQ7)</f>
        <v>59</v>
      </c>
      <c r="BR6" s="35">
        <f t="shared" ref="BR6:BZ6" si="8">IF(BR7="",NA(),BR7)</f>
        <v>64.61</v>
      </c>
      <c r="BS6" s="35">
        <f t="shared" si="8"/>
        <v>61.11</v>
      </c>
      <c r="BT6" s="35">
        <f t="shared" si="8"/>
        <v>64.58</v>
      </c>
      <c r="BU6" s="35">
        <f t="shared" si="8"/>
        <v>61.53</v>
      </c>
      <c r="BV6" s="35">
        <f t="shared" si="8"/>
        <v>57.03</v>
      </c>
      <c r="BW6" s="35">
        <f t="shared" si="8"/>
        <v>55.84</v>
      </c>
      <c r="BX6" s="35">
        <f t="shared" si="8"/>
        <v>57.08</v>
      </c>
      <c r="BY6" s="35">
        <f t="shared" si="8"/>
        <v>63.06</v>
      </c>
      <c r="BZ6" s="35">
        <f t="shared" si="8"/>
        <v>62.5</v>
      </c>
      <c r="CA6" s="34" t="str">
        <f>IF(CA7="","",IF(CA7="-","【-】","【"&amp;SUBSTITUTE(TEXT(CA7,"#,##0.00"),"-","△")&amp;"】"))</f>
        <v>【59.98】</v>
      </c>
      <c r="CB6" s="35">
        <f>IF(CB7="",NA(),CB7)</f>
        <v>298.25</v>
      </c>
      <c r="CC6" s="35">
        <f t="shared" ref="CC6:CK6" si="9">IF(CC7="",NA(),CC7)</f>
        <v>271.95</v>
      </c>
      <c r="CD6" s="35">
        <f t="shared" si="9"/>
        <v>288.43</v>
      </c>
      <c r="CE6" s="35">
        <f t="shared" si="9"/>
        <v>272.23</v>
      </c>
      <c r="CF6" s="35">
        <f t="shared" si="9"/>
        <v>284.39999999999998</v>
      </c>
      <c r="CG6" s="35">
        <f t="shared" si="9"/>
        <v>283.73</v>
      </c>
      <c r="CH6" s="35">
        <f t="shared" si="9"/>
        <v>287.57</v>
      </c>
      <c r="CI6" s="35">
        <f t="shared" si="9"/>
        <v>286.86</v>
      </c>
      <c r="CJ6" s="35">
        <f t="shared" si="9"/>
        <v>264.77</v>
      </c>
      <c r="CK6" s="35">
        <f t="shared" si="9"/>
        <v>269.33</v>
      </c>
      <c r="CL6" s="34" t="str">
        <f>IF(CL7="","",IF(CL7="-","【-】","【"&amp;SUBSTITUTE(TEXT(CL7,"#,##0.00"),"-","△")&amp;"】"))</f>
        <v>【272.98】</v>
      </c>
      <c r="CM6" s="35">
        <f>IF(CM7="",NA(),CM7)</f>
        <v>51.95</v>
      </c>
      <c r="CN6" s="35">
        <f t="shared" ref="CN6:CV6" si="10">IF(CN7="",NA(),CN7)</f>
        <v>54.6</v>
      </c>
      <c r="CO6" s="35">
        <f t="shared" si="10"/>
        <v>52.01</v>
      </c>
      <c r="CP6" s="35">
        <f t="shared" si="10"/>
        <v>52.33</v>
      </c>
      <c r="CQ6" s="35">
        <f t="shared" si="10"/>
        <v>51.75</v>
      </c>
      <c r="CR6" s="35">
        <f t="shared" si="10"/>
        <v>58.25</v>
      </c>
      <c r="CS6" s="35">
        <f t="shared" si="10"/>
        <v>61.55</v>
      </c>
      <c r="CT6" s="35">
        <f t="shared" si="10"/>
        <v>57.22</v>
      </c>
      <c r="CU6" s="35">
        <f t="shared" si="10"/>
        <v>59.94</v>
      </c>
      <c r="CV6" s="35">
        <f t="shared" si="10"/>
        <v>59.64</v>
      </c>
      <c r="CW6" s="34" t="str">
        <f>IF(CW7="","",IF(CW7="-","【-】","【"&amp;SUBSTITUTE(TEXT(CW7,"#,##0.00"),"-","△")&amp;"】"))</f>
        <v>【58.71】</v>
      </c>
      <c r="CX6" s="35">
        <f>IF(CX7="",NA(),CX7)</f>
        <v>99.79</v>
      </c>
      <c r="CY6" s="35">
        <f t="shared" ref="CY6:DG6" si="11">IF(CY7="",NA(),CY7)</f>
        <v>99.8</v>
      </c>
      <c r="CZ6" s="35">
        <f t="shared" si="11"/>
        <v>99.75</v>
      </c>
      <c r="DA6" s="35">
        <f t="shared" si="11"/>
        <v>99.72</v>
      </c>
      <c r="DB6" s="35">
        <f t="shared" si="11"/>
        <v>99.71</v>
      </c>
      <c r="DC6" s="35">
        <f t="shared" si="11"/>
        <v>68.150000000000006</v>
      </c>
      <c r="DD6" s="35">
        <f t="shared" si="11"/>
        <v>67.489999999999995</v>
      </c>
      <c r="DE6" s="35">
        <f t="shared" si="11"/>
        <v>67.290000000000006</v>
      </c>
      <c r="DF6" s="35">
        <f t="shared" si="11"/>
        <v>89.66</v>
      </c>
      <c r="DG6" s="35">
        <f t="shared" si="11"/>
        <v>90.63</v>
      </c>
      <c r="DH6" s="34" t="str">
        <f>IF(DH7="","",IF(DH7="-","【-】","【"&amp;SUBSTITUTE(TEXT(DH7,"#,##0.00"),"-","△")&amp;"】"))</f>
        <v>【79.51】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2019</v>
      </c>
      <c r="C7" s="37">
        <v>322032</v>
      </c>
      <c r="D7" s="37">
        <v>47</v>
      </c>
      <c r="E7" s="37">
        <v>18</v>
      </c>
      <c r="F7" s="37">
        <v>0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2.21</v>
      </c>
      <c r="Q7" s="38">
        <v>100</v>
      </c>
      <c r="R7" s="38">
        <v>3352</v>
      </c>
      <c r="S7" s="38">
        <v>174995</v>
      </c>
      <c r="T7" s="38">
        <v>624.36</v>
      </c>
      <c r="U7" s="38">
        <v>280.27999999999997</v>
      </c>
      <c r="V7" s="38">
        <v>3859</v>
      </c>
      <c r="W7" s="38">
        <v>0.02</v>
      </c>
      <c r="X7" s="38">
        <v>192950</v>
      </c>
      <c r="Y7" s="38">
        <v>88.41</v>
      </c>
      <c r="Z7" s="38">
        <v>90.55</v>
      </c>
      <c r="AA7" s="38">
        <v>93.2</v>
      </c>
      <c r="AB7" s="38">
        <v>98.94</v>
      </c>
      <c r="AC7" s="38">
        <v>99.53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393.09</v>
      </c>
      <c r="BG7" s="38">
        <v>334.82</v>
      </c>
      <c r="BH7" s="38">
        <v>236.49</v>
      </c>
      <c r="BI7" s="38">
        <v>9.85</v>
      </c>
      <c r="BJ7" s="38">
        <v>0</v>
      </c>
      <c r="BK7" s="38">
        <v>392.19</v>
      </c>
      <c r="BL7" s="38">
        <v>413.5</v>
      </c>
      <c r="BM7" s="38">
        <v>407.42</v>
      </c>
      <c r="BN7" s="38">
        <v>296.89</v>
      </c>
      <c r="BO7" s="38">
        <v>270.57</v>
      </c>
      <c r="BP7" s="38">
        <v>307.23</v>
      </c>
      <c r="BQ7" s="38">
        <v>59</v>
      </c>
      <c r="BR7" s="38">
        <v>64.61</v>
      </c>
      <c r="BS7" s="38">
        <v>61.11</v>
      </c>
      <c r="BT7" s="38">
        <v>64.58</v>
      </c>
      <c r="BU7" s="38">
        <v>61.53</v>
      </c>
      <c r="BV7" s="38">
        <v>57.03</v>
      </c>
      <c r="BW7" s="38">
        <v>55.84</v>
      </c>
      <c r="BX7" s="38">
        <v>57.08</v>
      </c>
      <c r="BY7" s="38">
        <v>63.06</v>
      </c>
      <c r="BZ7" s="38">
        <v>62.5</v>
      </c>
      <c r="CA7" s="38">
        <v>59.98</v>
      </c>
      <c r="CB7" s="38">
        <v>298.25</v>
      </c>
      <c r="CC7" s="38">
        <v>271.95</v>
      </c>
      <c r="CD7" s="38">
        <v>288.43</v>
      </c>
      <c r="CE7" s="38">
        <v>272.23</v>
      </c>
      <c r="CF7" s="38">
        <v>284.39999999999998</v>
      </c>
      <c r="CG7" s="38">
        <v>283.73</v>
      </c>
      <c r="CH7" s="38">
        <v>287.57</v>
      </c>
      <c r="CI7" s="38">
        <v>286.86</v>
      </c>
      <c r="CJ7" s="38">
        <v>264.77</v>
      </c>
      <c r="CK7" s="38">
        <v>269.33</v>
      </c>
      <c r="CL7" s="38">
        <v>272.98</v>
      </c>
      <c r="CM7" s="38">
        <v>51.95</v>
      </c>
      <c r="CN7" s="38">
        <v>54.6</v>
      </c>
      <c r="CO7" s="38">
        <v>52.01</v>
      </c>
      <c r="CP7" s="38">
        <v>52.33</v>
      </c>
      <c r="CQ7" s="38">
        <v>51.75</v>
      </c>
      <c r="CR7" s="38">
        <v>58.25</v>
      </c>
      <c r="CS7" s="38">
        <v>61.55</v>
      </c>
      <c r="CT7" s="38">
        <v>57.22</v>
      </c>
      <c r="CU7" s="38">
        <v>59.94</v>
      </c>
      <c r="CV7" s="38">
        <v>59.64</v>
      </c>
      <c r="CW7" s="38">
        <v>58.71</v>
      </c>
      <c r="CX7" s="38">
        <v>99.79</v>
      </c>
      <c r="CY7" s="38">
        <v>99.8</v>
      </c>
      <c r="CZ7" s="38">
        <v>99.75</v>
      </c>
      <c r="DA7" s="38">
        <v>99.72</v>
      </c>
      <c r="DB7" s="38">
        <v>99.71</v>
      </c>
      <c r="DC7" s="38">
        <v>68.150000000000006</v>
      </c>
      <c r="DD7" s="38">
        <v>67.489999999999995</v>
      </c>
      <c r="DE7" s="38">
        <v>67.290000000000006</v>
      </c>
      <c r="DF7" s="38">
        <v>89.66</v>
      </c>
      <c r="DG7" s="38">
        <v>90.63</v>
      </c>
      <c r="DH7" s="38">
        <v>79.510000000000005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104</v>
      </c>
      <c r="EF7" s="38" t="s">
        <v>104</v>
      </c>
      <c r="EG7" s="38" t="s">
        <v>104</v>
      </c>
      <c r="EH7" s="38" t="s">
        <v>104</v>
      </c>
      <c r="EI7" s="38" t="s">
        <v>104</v>
      </c>
      <c r="EJ7" s="38" t="s">
        <v>104</v>
      </c>
      <c r="EK7" s="38" t="s">
        <v>104</v>
      </c>
      <c r="EL7" s="38" t="s">
        <v>104</v>
      </c>
      <c r="EM7" s="38" t="s">
        <v>104</v>
      </c>
      <c r="EN7" s="38" t="s">
        <v>104</v>
      </c>
      <c r="EO7" s="38" t="s">
        <v>104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114</v>
      </c>
      <c r="E13" t="s">
        <v>113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cp:lastPrinted>2021-02-18T06:07:35Z</cp:lastPrinted>
  <dcterms:created xsi:type="dcterms:W3CDTF">2020-12-04T03:17:57Z</dcterms:created>
  <dcterms:modified xsi:type="dcterms:W3CDTF">2021-02-18T06:07:37Z</dcterms:modified>
  <cp:category/>
</cp:coreProperties>
</file>