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8.65.142\09水-下水道課\管理\公営企業関連\4.経営比較分析\200116経営比較分析表（H30決算）\打ち返し\下水道\"/>
    </mc:Choice>
  </mc:AlternateContent>
  <workbookProtection workbookAlgorithmName="SHA-512" workbookHashValue="ZgOhRQE+GFHeFbWDhxxNVUJVbrRWvnzPC56lnFEOI3I6EO2PqpI3ZiY6sTmuKimkQj+n95kmM+xCxvYk4qoUlQ==" workbookSaltValue="dhUSxpLFTD85m2Ss9/xNiA=="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E86" i="4"/>
  <c r="AT10" i="4"/>
  <c r="AL10" i="4"/>
  <c r="AD10" i="4"/>
  <c r="I10" i="4"/>
  <c r="B10" i="4"/>
  <c r="AL8" i="4"/>
  <c r="P8" i="4"/>
  <c r="I8" i="4"/>
  <c r="C10" i="5" l="1"/>
  <c r="D10" i="5"/>
  <c r="E10" i="5"/>
  <c r="B10" i="5"/>
</calcChain>
</file>

<file path=xl/sharedStrings.xml><?xml version="1.0" encoding="utf-8"?>
<sst xmlns="http://schemas.openxmlformats.org/spreadsheetml/2006/main" count="233" uniqueCount="115">
  <si>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</si>
  <si>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</si>
  <si>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</si>
  <si>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</si>
  <si>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</si>
  <si>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</si>
  <si>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</si>
  <si>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</si>
  <si>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</si>
  <si>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</si>
  <si>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</si>
  <si>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</si>
  <si>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</si>
  <si>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</si>
  <si>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</si>
  <si>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</si>
  <si>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</si>
  <si>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</si>
  <si>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</si>
  <si>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</si>
  <si>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</si>
  <si>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</si>
  <si>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</si>
  <si>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</si>
  <si>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</si>
  <si>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</si>
  <si>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</si>
  <si>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</si>
  <si>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</si>
  <si>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</si>
  <si>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</si>
  <si>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</si>
  <si>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</si>
  <si>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</si>
  <si>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</si>
  <si>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</si>
  <si>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</si>
  <si>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</si>
  <si>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</si>
  <si>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</si>
  <si>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</si>
  <si>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</si>
  <si>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</si>
  <si>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</si>
  <si>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</si>
  <si>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</si>
  <si>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</si>
  <si>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</si>
  <si>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</si>
  <si>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</si>
  <si>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</si>
  <si>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</si>
  <si>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</si>
  <si>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</si>
  <si>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</si>
  <si>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</si>
  <si>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</si>
  <si>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</si>
  <si>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</si>
  <si>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</si>
  <si>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</si>
  <si>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</si>
  <si>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</si>
  <si>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</si>
  <si>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</si>
  <si>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</si>
  <si>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</si>
  <si>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</si>
  <si>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</si>
  <si>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</si>
  <si>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</si>
  <si>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</si>
  <si>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</si>
  <si>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</si>
  <si>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</si>
  <si>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</si>
  <si>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</si>
  <si>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</si>
  <si>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</si>
  <si>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</si>
  <si>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</si>
  <si>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</si>
  <si>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</si>
  <si>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</si>
  <si>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</si>
  <si>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</si>
  <si>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</si>
  <si>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</si>
  <si>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</si>
  <si>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</si>
  <si>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</si>
  <si>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</si>
  <si>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</si>
  <si>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</si>
  <si>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</si>
  <si>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</si>
  <si>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</si>
  <si>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</si>
  <si>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</si>
  <si>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安来市</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</si>
  <si>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</si>
  <si>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</si>
  <si>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</si>
  <si>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</si>
  <si>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</si>
  <si>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</si>
  <si>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</si>
  <si>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</si>
  <si>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</si>
  <si>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</si>
  <si>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</si>
  <si>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</si>
  <si>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・今後も未接続世帯への働きかけを積極的に行い水洗化率向上を図り使用料収入を増加させるとともに、維持管理費の節減を行い、経営の健全化を図っていく必要がある。
・令和2年4月1日より企業会計化を行うので、今後は経営・資産状況を的確に把握できるようになる。それにより、より適切な経営戦略に向けた取組を行う必要がある。</t>
    <rPh sb="47" eb="49">
      <t>イジ</t>
    </rPh>
    <rPh sb="49" eb="52">
      <t>カンリヒ</t>
    </rPh>
    <rPh sb="53" eb="55">
      <t>セツゲン</t>
    </rPh>
    <rPh sb="56" eb="57">
      <t>オコナ</t>
    </rPh>
    <rPh sb="66" eb="67">
      <t>ハカ</t>
    </rPh>
    <rPh sb="71" eb="73">
      <t>ヒツヨウ</t>
    </rPh>
    <phoneticPr fontId="4"/>
  </si>
  <si>
    <t>・布設した管渠はまだ新しく（平成13年度供用開始）、現状では問題ない。
・今後は長寿命化計画策定へ向けた取組を行っていく必要がある。</t>
    <rPh sb="1" eb="3">
      <t>フセツ</t>
    </rPh>
    <rPh sb="5" eb="7">
      <t>カンキョ</t>
    </rPh>
    <rPh sb="10" eb="11">
      <t>アタラ</t>
    </rPh>
    <rPh sb="14" eb="16">
      <t>ヘイセイ</t>
    </rPh>
    <rPh sb="18" eb="20">
      <t>ネンド</t>
    </rPh>
    <rPh sb="20" eb="22">
      <t>キョウヨウ</t>
    </rPh>
    <rPh sb="22" eb="24">
      <t>カイシ</t>
    </rPh>
    <rPh sb="26" eb="28">
      <t>ゲンジョウ</t>
    </rPh>
    <rPh sb="30" eb="32">
      <t>モンダイ</t>
    </rPh>
    <rPh sb="37" eb="39">
      <t>コンゴ</t>
    </rPh>
    <rPh sb="40" eb="41">
      <t>チョウ</t>
    </rPh>
    <rPh sb="41" eb="44">
      <t>ジュミョウカ</t>
    </rPh>
    <rPh sb="44" eb="46">
      <t>ケイカク</t>
    </rPh>
    <rPh sb="46" eb="48">
      <t>サクテイ</t>
    </rPh>
    <rPh sb="49" eb="50">
      <t>ム</t>
    </rPh>
    <rPh sb="52" eb="54">
      <t>トリクミ</t>
    </rPh>
    <rPh sb="55" eb="56">
      <t>オコナ</t>
    </rPh>
    <rPh sb="60" eb="62">
      <t>ヒツヨウ</t>
    </rPh>
    <phoneticPr fontId="4"/>
  </si>
  <si>
    <t>・収益的収支比率は上昇傾向にあるが、これは一般会計からの繰入金の増加によるものであり、経費回収率から見て分かるように使用料収入で汚水処理費用が賄えていない状況にある。なお、経費回収率が全国平均を上回っているのは、既に整備が完了しているためである。
・予算に占める企業債償還の割合が大きく、自主財源のみでは経営が成り立たず一般会計からの繰入金に頼らざるをえない状況にある。
・水洗化率は微増しているものの、節水意識の向上ならびに人口の減少による影響から、使用料収入は減少傾向にある。
・事業完了しており、企業債償還のピークも過ぎているため、企業債残高は減少傾向にある。</t>
    <rPh sb="9" eb="11">
      <t>ジョウショウ</t>
    </rPh>
    <rPh sb="11" eb="13">
      <t>ケイコウ</t>
    </rPh>
    <rPh sb="97" eb="98">
      <t>ウエ</t>
    </rPh>
    <rPh sb="106" eb="107">
      <t>スデ</t>
    </rPh>
    <rPh sb="111" eb="113">
      <t>カンリョウ</t>
    </rPh>
    <rPh sb="192" eb="194">
      <t>ビゾウ</t>
    </rPh>
    <rPh sb="242" eb="244">
      <t>ジギョウ</t>
    </rPh>
    <rPh sb="244" eb="246">
      <t>カンリョウ</t>
    </rPh>
    <rPh sb="251" eb="253">
      <t>キギョウ</t>
    </rPh>
    <rPh sb="253" eb="254">
      <t>サイ</t>
    </rPh>
    <rPh sb="254" eb="256">
      <t>ショウカン</t>
    </rPh>
    <rPh sb="261" eb="262">
      <t>ス</t>
    </rPh>
    <rPh sb="269" eb="271">
      <t>キギョウ</t>
    </rPh>
    <rPh sb="271" eb="272">
      <t>サイ</t>
    </rPh>
    <rPh sb="272" eb="274">
      <t>ザンダカ</t>
    </rPh>
    <rPh sb="275" eb="277">
      <t>ゲンショウ</t>
    </rPh>
    <rPh sb="277" eb="279">
      <t>ケイコウ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</si>
</sst>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339-4D51-A8A4-FDCA531C8137}"/>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0.08</c:v>
                </c:pt>
                <c:pt idx="1">
                  <c:v>0.26</c:v>
                </c:pt>
                <c:pt idx="2">
                  <c:v>0.09</c:v>
                </c:pt>
                <c:pt idx="3">
                  <c:v>0.09</c:v>
                </c:pt>
                <c:pt idx="4">
                  <c:v>0.13</c:v>
                </c:pt>
              </c:numCache>
            </c:numRef>
          </c:val>
          <c:smooth val="0"/>
          <c:extLst>
            <c:ext xmlns:c16="http://schemas.microsoft.com/office/drawing/2014/chart" uri="{C3380CC4-5D6E-409C-BE32-E72D297353CC}">
              <c16:uniqueId val="{00000001-2339-4D51-A8A4-FDCA531C8137}"/>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DB5-4B39-93F0-6490400B737C}"/>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34.74</c:v>
                </c:pt>
                <c:pt idx="1">
                  <c:v>36.65</c:v>
                </c:pt>
                <c:pt idx="2">
                  <c:v>42.9</c:v>
                </c:pt>
                <c:pt idx="3">
                  <c:v>43.36</c:v>
                </c:pt>
                <c:pt idx="4">
                  <c:v>42.56</c:v>
                </c:pt>
              </c:numCache>
            </c:numRef>
          </c:val>
          <c:smooth val="0"/>
          <c:extLst>
            <c:ext xmlns:c16="http://schemas.microsoft.com/office/drawing/2014/chart" uri="{C3380CC4-5D6E-409C-BE32-E72D297353CC}">
              <c16:uniqueId val="{00000001-6DB5-4B39-93F0-6490400B737C}"/>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84.31</c:v>
                </c:pt>
                <c:pt idx="1">
                  <c:v>85.23</c:v>
                </c:pt>
                <c:pt idx="2">
                  <c:v>85.42</c:v>
                </c:pt>
                <c:pt idx="3">
                  <c:v>85.64</c:v>
                </c:pt>
                <c:pt idx="4">
                  <c:v>86.72</c:v>
                </c:pt>
              </c:numCache>
            </c:numRef>
          </c:val>
          <c:extLst>
            <c:ext xmlns:c16="http://schemas.microsoft.com/office/drawing/2014/chart" uri="{C3380CC4-5D6E-409C-BE32-E72D297353CC}">
              <c16:uniqueId val="{00000000-DE62-4AB3-BE07-E7216C24DF62}"/>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70.14</c:v>
                </c:pt>
                <c:pt idx="1">
                  <c:v>68.83</c:v>
                </c:pt>
                <c:pt idx="2">
                  <c:v>83.5</c:v>
                </c:pt>
                <c:pt idx="3">
                  <c:v>83.06</c:v>
                </c:pt>
                <c:pt idx="4">
                  <c:v>83.32</c:v>
                </c:pt>
              </c:numCache>
            </c:numRef>
          </c:val>
          <c:smooth val="0"/>
          <c:extLst>
            <c:ext xmlns:c16="http://schemas.microsoft.com/office/drawing/2014/chart" uri="{C3380CC4-5D6E-409C-BE32-E72D297353CC}">
              <c16:uniqueId val="{00000001-DE62-4AB3-BE07-E7216C24DF62}"/>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59.6</c:v>
                </c:pt>
                <c:pt idx="1">
                  <c:v>68.11</c:v>
                </c:pt>
                <c:pt idx="2">
                  <c:v>73.05</c:v>
                </c:pt>
                <c:pt idx="3">
                  <c:v>78.91</c:v>
                </c:pt>
                <c:pt idx="4">
                  <c:v>79.5</c:v>
                </c:pt>
              </c:numCache>
            </c:numRef>
          </c:val>
          <c:extLst>
            <c:ext xmlns:c16="http://schemas.microsoft.com/office/drawing/2014/chart" uri="{C3380CC4-5D6E-409C-BE32-E72D297353CC}">
              <c16:uniqueId val="{00000000-2DF7-428C-8B5D-3CD38849946D}"/>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DF7-428C-8B5D-3CD38849946D}"/>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1AD-4903-AB81-6DBFCC8E25AB}"/>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1AD-4903-AB81-6DBFCC8E25AB}"/>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C86-4E8F-8B0F-56D65670924E}"/>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C86-4E8F-8B0F-56D65670924E}"/>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732-4984-AAC4-0389CF35B52B}"/>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732-4984-AAC4-0389CF35B52B}"/>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A05-46BF-8986-5AE324D97BF5}"/>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A05-46BF-8986-5AE324D97BF5}"/>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2266.83</c:v>
                </c:pt>
                <c:pt idx="1">
                  <c:v>2013.51</c:v>
                </c:pt>
                <c:pt idx="2">
                  <c:v>1595.31</c:v>
                </c:pt>
                <c:pt idx="3">
                  <c:v>1300.5899999999999</c:v>
                </c:pt>
                <c:pt idx="4">
                  <c:v>1147.29</c:v>
                </c:pt>
              </c:numCache>
            </c:numRef>
          </c:val>
          <c:extLst>
            <c:ext xmlns:c16="http://schemas.microsoft.com/office/drawing/2014/chart" uri="{C3380CC4-5D6E-409C-BE32-E72D297353CC}">
              <c16:uniqueId val="{00000000-73F3-4B1B-94A6-40501C57B64C}"/>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1671.86</c:v>
                </c:pt>
                <c:pt idx="1">
                  <c:v>1673.47</c:v>
                </c:pt>
                <c:pt idx="2">
                  <c:v>1298.9100000000001</c:v>
                </c:pt>
                <c:pt idx="3">
                  <c:v>1243.71</c:v>
                </c:pt>
                <c:pt idx="4">
                  <c:v>1194.1500000000001</c:v>
                </c:pt>
              </c:numCache>
            </c:numRef>
          </c:val>
          <c:smooth val="0"/>
          <c:extLst>
            <c:ext xmlns:c16="http://schemas.microsoft.com/office/drawing/2014/chart" uri="{C3380CC4-5D6E-409C-BE32-E72D297353CC}">
              <c16:uniqueId val="{00000001-73F3-4B1B-94A6-40501C57B64C}"/>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73.11</c:v>
                </c:pt>
                <c:pt idx="1">
                  <c:v>78.650000000000006</c:v>
                </c:pt>
                <c:pt idx="2">
                  <c:v>82.49</c:v>
                </c:pt>
                <c:pt idx="3">
                  <c:v>87.76</c:v>
                </c:pt>
                <c:pt idx="4">
                  <c:v>87.34</c:v>
                </c:pt>
              </c:numCache>
            </c:numRef>
          </c:val>
          <c:extLst>
            <c:ext xmlns:c16="http://schemas.microsoft.com/office/drawing/2014/chart" uri="{C3380CC4-5D6E-409C-BE32-E72D297353CC}">
              <c16:uniqueId val="{00000000-82B6-406F-BD0B-0C2530070192}"/>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50.54</c:v>
                </c:pt>
                <c:pt idx="1">
                  <c:v>49.22</c:v>
                </c:pt>
                <c:pt idx="2">
                  <c:v>69.87</c:v>
                </c:pt>
                <c:pt idx="3">
                  <c:v>74.3</c:v>
                </c:pt>
                <c:pt idx="4">
                  <c:v>72.260000000000005</c:v>
                </c:pt>
              </c:numCache>
            </c:numRef>
          </c:val>
          <c:smooth val="0"/>
          <c:extLst>
            <c:ext xmlns:c16="http://schemas.microsoft.com/office/drawing/2014/chart" uri="{C3380CC4-5D6E-409C-BE32-E72D297353CC}">
              <c16:uniqueId val="{00000001-82B6-406F-BD0B-0C2530070192}"/>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308.13</c:v>
                </c:pt>
                <c:pt idx="1">
                  <c:v>294.08</c:v>
                </c:pt>
                <c:pt idx="2">
                  <c:v>261.64999999999998</c:v>
                </c:pt>
                <c:pt idx="3">
                  <c:v>255.93</c:v>
                </c:pt>
                <c:pt idx="4">
                  <c:v>250.03</c:v>
                </c:pt>
              </c:numCache>
            </c:numRef>
          </c:val>
          <c:extLst>
            <c:ext xmlns:c16="http://schemas.microsoft.com/office/drawing/2014/chart" uri="{C3380CC4-5D6E-409C-BE32-E72D297353CC}">
              <c16:uniqueId val="{00000000-E73C-4544-B858-57689DA2EF4D}"/>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320.36</c:v>
                </c:pt>
                <c:pt idx="1">
                  <c:v>332.02</c:v>
                </c:pt>
                <c:pt idx="2">
                  <c:v>234.96</c:v>
                </c:pt>
                <c:pt idx="3">
                  <c:v>221.81</c:v>
                </c:pt>
                <c:pt idx="4">
                  <c:v>230.02</c:v>
                </c:pt>
              </c:numCache>
            </c:numRef>
          </c:val>
          <c:smooth val="0"/>
          <c:extLst>
            <c:ext xmlns:c16="http://schemas.microsoft.com/office/drawing/2014/chart" uri="{C3380CC4-5D6E-409C-BE32-E72D297353CC}">
              <c16:uniqueId val="{00000001-E73C-4544-B858-57689DA2EF4D}"/>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【1,209.40】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【219.46】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【74.48】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O4"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島根県　安来市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特定環境保全公共下水道</v>
      </c>
      <c r="Q8" s="48"/>
      <c r="R8" s="48"/>
      <c r="S8" s="48"/>
      <c r="T8" s="48"/>
      <c r="U8" s="48"/>
      <c r="V8" s="48"/>
      <c r="W8" s="48" t="str">
        <f>データ!L6</f>
        <v>D2</v>
      </c>
      <c r="X8" s="48"/>
      <c r="Y8" s="48"/>
      <c r="Z8" s="48"/>
      <c r="AA8" s="48"/>
      <c r="AB8" s="48"/>
      <c r="AC8" s="48"/>
      <c r="AD8" s="49" t="str">
        <f>データ!$M$6</f>
        <v>非設置</v>
      </c>
      <c r="AE8" s="49"/>
      <c r="AF8" s="49"/>
      <c r="AG8" s="49"/>
      <c r="AH8" s="49"/>
      <c r="AI8" s="49"/>
      <c r="AJ8" s="49"/>
      <c r="AK8" s="3"/>
      <c r="AL8" s="50">
        <f>データ!S6</f>
        <v>38962</v>
      </c>
      <c r="AM8" s="50"/>
      <c r="AN8" s="50"/>
      <c r="AO8" s="50"/>
      <c r="AP8" s="50"/>
      <c r="AQ8" s="50"/>
      <c r="AR8" s="50"/>
      <c r="AS8" s="50"/>
      <c r="AT8" s="45">
        <f>データ!T6</f>
        <v>420.93</v>
      </c>
      <c r="AU8" s="45"/>
      <c r="AV8" s="45"/>
      <c r="AW8" s="45"/>
      <c r="AX8" s="45"/>
      <c r="AY8" s="45"/>
      <c r="AZ8" s="45"/>
      <c r="BA8" s="45"/>
      <c r="BB8" s="45">
        <f>データ!U6</f>
        <v>92.56</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8.7899999999999991</v>
      </c>
      <c r="Q10" s="45"/>
      <c r="R10" s="45"/>
      <c r="S10" s="45"/>
      <c r="T10" s="45"/>
      <c r="U10" s="45"/>
      <c r="V10" s="45"/>
      <c r="W10" s="45">
        <f>データ!Q6</f>
        <v>100</v>
      </c>
      <c r="X10" s="45"/>
      <c r="Y10" s="45"/>
      <c r="Z10" s="45"/>
      <c r="AA10" s="45"/>
      <c r="AB10" s="45"/>
      <c r="AC10" s="45"/>
      <c r="AD10" s="50">
        <f>データ!R6</f>
        <v>3439</v>
      </c>
      <c r="AE10" s="50"/>
      <c r="AF10" s="50"/>
      <c r="AG10" s="50"/>
      <c r="AH10" s="50"/>
      <c r="AI10" s="50"/>
      <c r="AJ10" s="50"/>
      <c r="AK10" s="2"/>
      <c r="AL10" s="50">
        <f>データ!V6</f>
        <v>3404</v>
      </c>
      <c r="AM10" s="50"/>
      <c r="AN10" s="50"/>
      <c r="AO10" s="50"/>
      <c r="AP10" s="50"/>
      <c r="AQ10" s="50"/>
      <c r="AR10" s="50"/>
      <c r="AS10" s="50"/>
      <c r="AT10" s="45">
        <f>データ!W6</f>
        <v>1.19</v>
      </c>
      <c r="AU10" s="45"/>
      <c r="AV10" s="45"/>
      <c r="AW10" s="45"/>
      <c r="AX10" s="45"/>
      <c r="AY10" s="45"/>
      <c r="AZ10" s="45"/>
      <c r="BA10" s="45"/>
      <c r="BB10" s="45">
        <f>データ!X6</f>
        <v>2860.5</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114</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113</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112</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【1,209.40】</v>
      </c>
      <c r="I86" s="26" t="str">
        <f>データ!CA6</f>
        <v>【74.48】</v>
      </c>
      <c r="J86" s="26" t="str">
        <f>データ!CL6</f>
        <v>【219.46】</v>
      </c>
      <c r="K86" s="26" t="str">
        <f>データ!CW6</f>
        <v>【42.82】</v>
      </c>
      <c r="L86" s="26" t="str">
        <f>データ!DH6</f>
        <v>【83.36】</v>
      </c>
      <c r="M86" s="26" t="s">
        <v>45</v>
      </c>
      <c r="N86" s="26" t="s">
        <v>44</v>
      </c>
      <c r="O86" s="26" t="str">
        <f>データ!EO6</f>
        <v>【0.12】</v>
      </c>
    </row>
  </sheetData>
  <sheetProtection algorithmName="SHA-512" hashValue="a1XbpaW7Vw827uZG6BLwYwa3ZqYA2JsdEuHfwcAXQuMV1ti8VpfdpYbci17o74AaShh0STLT7XeqKWVyJQ1T7A==" saltValue="cL0O4yIptUNO4K1hZoWh4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48</v>
      </c>
      <c r="B3" s="29" t="s">
        <v>49</v>
      </c>
      <c r="C3" s="29" t="s">
        <v>50</v>
      </c>
      <c r="D3" s="29" t="s">
        <v>51</v>
      </c>
      <c r="E3" s="29" t="s">
        <v>52</v>
      </c>
      <c r="F3" s="29" t="s">
        <v>53</v>
      </c>
      <c r="G3" s="29" t="s">
        <v>54</v>
      </c>
      <c r="H3" s="76" t="s">
        <v>55</v>
      </c>
      <c r="I3" s="77"/>
      <c r="J3" s="77"/>
      <c r="K3" s="77"/>
      <c r="L3" s="77"/>
      <c r="M3" s="77"/>
      <c r="N3" s="77"/>
      <c r="O3" s="77"/>
      <c r="P3" s="77"/>
      <c r="Q3" s="77"/>
      <c r="R3" s="77"/>
      <c r="S3" s="77"/>
      <c r="T3" s="77"/>
      <c r="U3" s="77"/>
      <c r="V3" s="77"/>
      <c r="W3" s="77"/>
      <c r="X3" s="78"/>
      <c r="Y3" s="82" t="s">
        <v>56</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57</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58</v>
      </c>
      <c r="B4" s="30"/>
      <c r="C4" s="30"/>
      <c r="D4" s="30"/>
      <c r="E4" s="30"/>
      <c r="F4" s="30"/>
      <c r="G4" s="30"/>
      <c r="H4" s="79"/>
      <c r="I4" s="80"/>
      <c r="J4" s="80"/>
      <c r="K4" s="80"/>
      <c r="L4" s="80"/>
      <c r="M4" s="80"/>
      <c r="N4" s="80"/>
      <c r="O4" s="80"/>
      <c r="P4" s="80"/>
      <c r="Q4" s="80"/>
      <c r="R4" s="80"/>
      <c r="S4" s="80"/>
      <c r="T4" s="80"/>
      <c r="U4" s="80"/>
      <c r="V4" s="80"/>
      <c r="W4" s="80"/>
      <c r="X4" s="81"/>
      <c r="Y4" s="75" t="s">
        <v>59</v>
      </c>
      <c r="Z4" s="75"/>
      <c r="AA4" s="75"/>
      <c r="AB4" s="75"/>
      <c r="AC4" s="75"/>
      <c r="AD4" s="75"/>
      <c r="AE4" s="75"/>
      <c r="AF4" s="75"/>
      <c r="AG4" s="75"/>
      <c r="AH4" s="75"/>
      <c r="AI4" s="75"/>
      <c r="AJ4" s="75" t="s">
        <v>60</v>
      </c>
      <c r="AK4" s="75"/>
      <c r="AL4" s="75"/>
      <c r="AM4" s="75"/>
      <c r="AN4" s="75"/>
      <c r="AO4" s="75"/>
      <c r="AP4" s="75"/>
      <c r="AQ4" s="75"/>
      <c r="AR4" s="75"/>
      <c r="AS4" s="75"/>
      <c r="AT4" s="75"/>
      <c r="AU4" s="75" t="s">
        <v>61</v>
      </c>
      <c r="AV4" s="75"/>
      <c r="AW4" s="75"/>
      <c r="AX4" s="75"/>
      <c r="AY4" s="75"/>
      <c r="AZ4" s="75"/>
      <c r="BA4" s="75"/>
      <c r="BB4" s="75"/>
      <c r="BC4" s="75"/>
      <c r="BD4" s="75"/>
      <c r="BE4" s="75"/>
      <c r="BF4" s="75" t="s">
        <v>62</v>
      </c>
      <c r="BG4" s="75"/>
      <c r="BH4" s="75"/>
      <c r="BI4" s="75"/>
      <c r="BJ4" s="75"/>
      <c r="BK4" s="75"/>
      <c r="BL4" s="75"/>
      <c r="BM4" s="75"/>
      <c r="BN4" s="75"/>
      <c r="BO4" s="75"/>
      <c r="BP4" s="75"/>
      <c r="BQ4" s="75" t="s">
        <v>63</v>
      </c>
      <c r="BR4" s="75"/>
      <c r="BS4" s="75"/>
      <c r="BT4" s="75"/>
      <c r="BU4" s="75"/>
      <c r="BV4" s="75"/>
      <c r="BW4" s="75"/>
      <c r="BX4" s="75"/>
      <c r="BY4" s="75"/>
      <c r="BZ4" s="75"/>
      <c r="CA4" s="75"/>
      <c r="CB4" s="75" t="s">
        <v>64</v>
      </c>
      <c r="CC4" s="75"/>
      <c r="CD4" s="75"/>
      <c r="CE4" s="75"/>
      <c r="CF4" s="75"/>
      <c r="CG4" s="75"/>
      <c r="CH4" s="75"/>
      <c r="CI4" s="75"/>
      <c r="CJ4" s="75"/>
      <c r="CK4" s="75"/>
      <c r="CL4" s="75"/>
      <c r="CM4" s="75" t="s">
        <v>65</v>
      </c>
      <c r="CN4" s="75"/>
      <c r="CO4" s="75"/>
      <c r="CP4" s="75"/>
      <c r="CQ4" s="75"/>
      <c r="CR4" s="75"/>
      <c r="CS4" s="75"/>
      <c r="CT4" s="75"/>
      <c r="CU4" s="75"/>
      <c r="CV4" s="75"/>
      <c r="CW4" s="75"/>
      <c r="CX4" s="75" t="s">
        <v>66</v>
      </c>
      <c r="CY4" s="75"/>
      <c r="CZ4" s="75"/>
      <c r="DA4" s="75"/>
      <c r="DB4" s="75"/>
      <c r="DC4" s="75"/>
      <c r="DD4" s="75"/>
      <c r="DE4" s="75"/>
      <c r="DF4" s="75"/>
      <c r="DG4" s="75"/>
      <c r="DH4" s="75"/>
      <c r="DI4" s="75" t="s">
        <v>67</v>
      </c>
      <c r="DJ4" s="75"/>
      <c r="DK4" s="75"/>
      <c r="DL4" s="75"/>
      <c r="DM4" s="75"/>
      <c r="DN4" s="75"/>
      <c r="DO4" s="75"/>
      <c r="DP4" s="75"/>
      <c r="DQ4" s="75"/>
      <c r="DR4" s="75"/>
      <c r="DS4" s="75"/>
      <c r="DT4" s="75" t="s">
        <v>68</v>
      </c>
      <c r="DU4" s="75"/>
      <c r="DV4" s="75"/>
      <c r="DW4" s="75"/>
      <c r="DX4" s="75"/>
      <c r="DY4" s="75"/>
      <c r="DZ4" s="75"/>
      <c r="EA4" s="75"/>
      <c r="EB4" s="75"/>
      <c r="EC4" s="75"/>
      <c r="ED4" s="75"/>
      <c r="EE4" s="75" t="s">
        <v>69</v>
      </c>
      <c r="EF4" s="75"/>
      <c r="EG4" s="75"/>
      <c r="EH4" s="75"/>
      <c r="EI4" s="75"/>
      <c r="EJ4" s="75"/>
      <c r="EK4" s="75"/>
      <c r="EL4" s="75"/>
      <c r="EM4" s="75"/>
      <c r="EN4" s="75"/>
      <c r="EO4" s="75"/>
    </row>
    <row r="5" spans="1:145" x14ac:dyDescent="0.15">
      <c r="A5" s="28" t="s">
        <v>70</v>
      </c>
      <c r="B5" s="31"/>
      <c r="C5" s="31"/>
      <c r="D5" s="31"/>
      <c r="E5" s="31"/>
      <c r="F5" s="31"/>
      <c r="G5" s="31"/>
      <c r="H5" s="32" t="s">
        <v>71</v>
      </c>
      <c r="I5" s="32" t="s">
        <v>72</v>
      </c>
      <c r="J5" s="32" t="s">
        <v>73</v>
      </c>
      <c r="K5" s="32" t="s">
        <v>74</v>
      </c>
      <c r="L5" s="32" t="s">
        <v>75</v>
      </c>
      <c r="M5" s="32" t="s">
        <v>5</v>
      </c>
      <c r="N5" s="32" t="s">
        <v>76</v>
      </c>
      <c r="O5" s="32" t="s">
        <v>77</v>
      </c>
      <c r="P5" s="32" t="s">
        <v>78</v>
      </c>
      <c r="Q5" s="32" t="s">
        <v>79</v>
      </c>
      <c r="R5" s="32" t="s">
        <v>80</v>
      </c>
      <c r="S5" s="32" t="s">
        <v>81</v>
      </c>
      <c r="T5" s="32" t="s">
        <v>82</v>
      </c>
      <c r="U5" s="32" t="s">
        <v>83</v>
      </c>
      <c r="V5" s="32" t="s">
        <v>84</v>
      </c>
      <c r="W5" s="32" t="s">
        <v>85</v>
      </c>
      <c r="X5" s="32" t="s">
        <v>86</v>
      </c>
      <c r="Y5" s="32" t="s">
        <v>87</v>
      </c>
      <c r="Z5" s="32" t="s">
        <v>88</v>
      </c>
      <c r="AA5" s="32" t="s">
        <v>89</v>
      </c>
      <c r="AB5" s="32" t="s">
        <v>90</v>
      </c>
      <c r="AC5" s="32" t="s">
        <v>91</v>
      </c>
      <c r="AD5" s="32" t="s">
        <v>92</v>
      </c>
      <c r="AE5" s="32" t="s">
        <v>93</v>
      </c>
      <c r="AF5" s="32" t="s">
        <v>94</v>
      </c>
      <c r="AG5" s="32" t="s">
        <v>95</v>
      </c>
      <c r="AH5" s="32" t="s">
        <v>96</v>
      </c>
      <c r="AI5" s="32" t="s">
        <v>31</v>
      </c>
      <c r="AJ5" s="32" t="s">
        <v>87</v>
      </c>
      <c r="AK5" s="32" t="s">
        <v>88</v>
      </c>
      <c r="AL5" s="32" t="s">
        <v>89</v>
      </c>
      <c r="AM5" s="32" t="s">
        <v>90</v>
      </c>
      <c r="AN5" s="32" t="s">
        <v>91</v>
      </c>
      <c r="AO5" s="32" t="s">
        <v>92</v>
      </c>
      <c r="AP5" s="32" t="s">
        <v>93</v>
      </c>
      <c r="AQ5" s="32" t="s">
        <v>94</v>
      </c>
      <c r="AR5" s="32" t="s">
        <v>95</v>
      </c>
      <c r="AS5" s="32" t="s">
        <v>96</v>
      </c>
      <c r="AT5" s="32" t="s">
        <v>97</v>
      </c>
      <c r="AU5" s="32" t="s">
        <v>87</v>
      </c>
      <c r="AV5" s="32" t="s">
        <v>88</v>
      </c>
      <c r="AW5" s="32" t="s">
        <v>89</v>
      </c>
      <c r="AX5" s="32" t="s">
        <v>90</v>
      </c>
      <c r="AY5" s="32" t="s">
        <v>91</v>
      </c>
      <c r="AZ5" s="32" t="s">
        <v>92</v>
      </c>
      <c r="BA5" s="32" t="s">
        <v>93</v>
      </c>
      <c r="BB5" s="32" t="s">
        <v>94</v>
      </c>
      <c r="BC5" s="32" t="s">
        <v>95</v>
      </c>
      <c r="BD5" s="32" t="s">
        <v>96</v>
      </c>
      <c r="BE5" s="32" t="s">
        <v>97</v>
      </c>
      <c r="BF5" s="32" t="s">
        <v>87</v>
      </c>
      <c r="BG5" s="32" t="s">
        <v>88</v>
      </c>
      <c r="BH5" s="32" t="s">
        <v>89</v>
      </c>
      <c r="BI5" s="32" t="s">
        <v>90</v>
      </c>
      <c r="BJ5" s="32" t="s">
        <v>91</v>
      </c>
      <c r="BK5" s="32" t="s">
        <v>92</v>
      </c>
      <c r="BL5" s="32" t="s">
        <v>93</v>
      </c>
      <c r="BM5" s="32" t="s">
        <v>94</v>
      </c>
      <c r="BN5" s="32" t="s">
        <v>95</v>
      </c>
      <c r="BO5" s="32" t="s">
        <v>96</v>
      </c>
      <c r="BP5" s="32" t="s">
        <v>97</v>
      </c>
      <c r="BQ5" s="32" t="s">
        <v>87</v>
      </c>
      <c r="BR5" s="32" t="s">
        <v>88</v>
      </c>
      <c r="BS5" s="32" t="s">
        <v>89</v>
      </c>
      <c r="BT5" s="32" t="s">
        <v>90</v>
      </c>
      <c r="BU5" s="32" t="s">
        <v>91</v>
      </c>
      <c r="BV5" s="32" t="s">
        <v>92</v>
      </c>
      <c r="BW5" s="32" t="s">
        <v>93</v>
      </c>
      <c r="BX5" s="32" t="s">
        <v>94</v>
      </c>
      <c r="BY5" s="32" t="s">
        <v>95</v>
      </c>
      <c r="BZ5" s="32" t="s">
        <v>96</v>
      </c>
      <c r="CA5" s="32" t="s">
        <v>97</v>
      </c>
      <c r="CB5" s="32" t="s">
        <v>87</v>
      </c>
      <c r="CC5" s="32" t="s">
        <v>88</v>
      </c>
      <c r="CD5" s="32" t="s">
        <v>89</v>
      </c>
      <c r="CE5" s="32" t="s">
        <v>90</v>
      </c>
      <c r="CF5" s="32" t="s">
        <v>91</v>
      </c>
      <c r="CG5" s="32" t="s">
        <v>92</v>
      </c>
      <c r="CH5" s="32" t="s">
        <v>93</v>
      </c>
      <c r="CI5" s="32" t="s">
        <v>94</v>
      </c>
      <c r="CJ5" s="32" t="s">
        <v>95</v>
      </c>
      <c r="CK5" s="32" t="s">
        <v>96</v>
      </c>
      <c r="CL5" s="32" t="s">
        <v>97</v>
      </c>
      <c r="CM5" s="32" t="s">
        <v>87</v>
      </c>
      <c r="CN5" s="32" t="s">
        <v>88</v>
      </c>
      <c r="CO5" s="32" t="s">
        <v>89</v>
      </c>
      <c r="CP5" s="32" t="s">
        <v>90</v>
      </c>
      <c r="CQ5" s="32" t="s">
        <v>91</v>
      </c>
      <c r="CR5" s="32" t="s">
        <v>92</v>
      </c>
      <c r="CS5" s="32" t="s">
        <v>93</v>
      </c>
      <c r="CT5" s="32" t="s">
        <v>94</v>
      </c>
      <c r="CU5" s="32" t="s">
        <v>95</v>
      </c>
      <c r="CV5" s="32" t="s">
        <v>96</v>
      </c>
      <c r="CW5" s="32" t="s">
        <v>97</v>
      </c>
      <c r="CX5" s="32" t="s">
        <v>87</v>
      </c>
      <c r="CY5" s="32" t="s">
        <v>88</v>
      </c>
      <c r="CZ5" s="32" t="s">
        <v>89</v>
      </c>
      <c r="DA5" s="32" t="s">
        <v>90</v>
      </c>
      <c r="DB5" s="32" t="s">
        <v>91</v>
      </c>
      <c r="DC5" s="32" t="s">
        <v>92</v>
      </c>
      <c r="DD5" s="32" t="s">
        <v>93</v>
      </c>
      <c r="DE5" s="32" t="s">
        <v>94</v>
      </c>
      <c r="DF5" s="32" t="s">
        <v>95</v>
      </c>
      <c r="DG5" s="32" t="s">
        <v>96</v>
      </c>
      <c r="DH5" s="32" t="s">
        <v>97</v>
      </c>
      <c r="DI5" s="32" t="s">
        <v>87</v>
      </c>
      <c r="DJ5" s="32" t="s">
        <v>88</v>
      </c>
      <c r="DK5" s="32" t="s">
        <v>89</v>
      </c>
      <c r="DL5" s="32" t="s">
        <v>90</v>
      </c>
      <c r="DM5" s="32" t="s">
        <v>91</v>
      </c>
      <c r="DN5" s="32" t="s">
        <v>92</v>
      </c>
      <c r="DO5" s="32" t="s">
        <v>93</v>
      </c>
      <c r="DP5" s="32" t="s">
        <v>94</v>
      </c>
      <c r="DQ5" s="32" t="s">
        <v>95</v>
      </c>
      <c r="DR5" s="32" t="s">
        <v>96</v>
      </c>
      <c r="DS5" s="32" t="s">
        <v>97</v>
      </c>
      <c r="DT5" s="32" t="s">
        <v>87</v>
      </c>
      <c r="DU5" s="32" t="s">
        <v>88</v>
      </c>
      <c r="DV5" s="32" t="s">
        <v>89</v>
      </c>
      <c r="DW5" s="32" t="s">
        <v>90</v>
      </c>
      <c r="DX5" s="32" t="s">
        <v>91</v>
      </c>
      <c r="DY5" s="32" t="s">
        <v>92</v>
      </c>
      <c r="DZ5" s="32" t="s">
        <v>93</v>
      </c>
      <c r="EA5" s="32" t="s">
        <v>94</v>
      </c>
      <c r="EB5" s="32" t="s">
        <v>95</v>
      </c>
      <c r="EC5" s="32" t="s">
        <v>96</v>
      </c>
      <c r="ED5" s="32" t="s">
        <v>97</v>
      </c>
      <c r="EE5" s="32" t="s">
        <v>87</v>
      </c>
      <c r="EF5" s="32" t="s">
        <v>88</v>
      </c>
      <c r="EG5" s="32" t="s">
        <v>89</v>
      </c>
      <c r="EH5" s="32" t="s">
        <v>90</v>
      </c>
      <c r="EI5" s="32" t="s">
        <v>91</v>
      </c>
      <c r="EJ5" s="32" t="s">
        <v>92</v>
      </c>
      <c r="EK5" s="32" t="s">
        <v>93</v>
      </c>
      <c r="EL5" s="32" t="s">
        <v>94</v>
      </c>
      <c r="EM5" s="32" t="s">
        <v>95</v>
      </c>
      <c r="EN5" s="32" t="s">
        <v>96</v>
      </c>
      <c r="EO5" s="32" t="s">
        <v>97</v>
      </c>
    </row>
    <row r="6" spans="1:145" s="36" customFormat="1" x14ac:dyDescent="0.15">
      <c r="A6" s="28" t="s">
        <v>98</v>
      </c>
      <c r="B6" s="33">
        <f>B7</f>
        <v>2018</v>
      </c>
      <c r="C6" s="33">
        <f t="shared" ref="C6:X6" si="3">C7</f>
        <v>322067</v>
      </c>
      <c r="D6" s="33">
        <f t="shared" si="3"/>
        <v>47</v>
      </c>
      <c r="E6" s="33">
        <f t="shared" si="3"/>
        <v>17</v>
      </c>
      <c r="F6" s="33">
        <f t="shared" si="3"/>
        <v>4</v>
      </c>
      <c r="G6" s="33">
        <f t="shared" si="3"/>
        <v>0</v>
      </c>
      <c r="H6" s="33" t="str">
        <f t="shared" si="3"/>
        <v>島根県　安来市</v>
      </c>
      <c r="I6" s="33" t="str">
        <f t="shared" si="3"/>
        <v>法非適用</v>
      </c>
      <c r="J6" s="33" t="str">
        <f t="shared" si="3"/>
        <v>下水道事業</v>
      </c>
      <c r="K6" s="33" t="str">
        <f t="shared" si="3"/>
        <v>特定環境保全公共下水道</v>
      </c>
      <c r="L6" s="33" t="str">
        <f t="shared" si="3"/>
        <v>D2</v>
      </c>
      <c r="M6" s="33" t="str">
        <f t="shared" si="3"/>
        <v>非設置</v>
      </c>
      <c r="N6" s="34" t="str">
        <f t="shared" si="3"/>
        <v>-</v>
      </c>
      <c r="O6" s="34" t="str">
        <f t="shared" si="3"/>
        <v>該当数値なし</v>
      </c>
      <c r="P6" s="34">
        <f t="shared" si="3"/>
        <v>8.7899999999999991</v>
      </c>
      <c r="Q6" s="34">
        <f t="shared" si="3"/>
        <v>100</v>
      </c>
      <c r="R6" s="34">
        <f t="shared" si="3"/>
        <v>3439</v>
      </c>
      <c r="S6" s="34">
        <f t="shared" si="3"/>
        <v>38962</v>
      </c>
      <c r="T6" s="34">
        <f t="shared" si="3"/>
        <v>420.93</v>
      </c>
      <c r="U6" s="34">
        <f t="shared" si="3"/>
        <v>92.56</v>
      </c>
      <c r="V6" s="34">
        <f t="shared" si="3"/>
        <v>3404</v>
      </c>
      <c r="W6" s="34">
        <f t="shared" si="3"/>
        <v>1.19</v>
      </c>
      <c r="X6" s="34">
        <f t="shared" si="3"/>
        <v>2860.5</v>
      </c>
      <c r="Y6" s="35">
        <f>IF(Y7="",NA(),Y7)</f>
        <v>59.6</v>
      </c>
      <c r="Z6" s="35">
        <f t="shared" ref="Z6:AH6" si="4">IF(Z7="",NA(),Z7)</f>
        <v>68.11</v>
      </c>
      <c r="AA6" s="35">
        <f t="shared" si="4"/>
        <v>73.05</v>
      </c>
      <c r="AB6" s="35">
        <f t="shared" si="4"/>
        <v>78.91</v>
      </c>
      <c r="AC6" s="35">
        <f t="shared" si="4"/>
        <v>79.5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2266.83</v>
      </c>
      <c r="BG6" s="35">
        <f t="shared" ref="BG6:BO6" si="7">IF(BG7="",NA(),BG7)</f>
        <v>2013.51</v>
      </c>
      <c r="BH6" s="35">
        <f t="shared" si="7"/>
        <v>1595.31</v>
      </c>
      <c r="BI6" s="35">
        <f t="shared" si="7"/>
        <v>1300.5899999999999</v>
      </c>
      <c r="BJ6" s="35">
        <f t="shared" si="7"/>
        <v>1147.29</v>
      </c>
      <c r="BK6" s="35">
        <f t="shared" si="7"/>
        <v>1671.86</v>
      </c>
      <c r="BL6" s="35">
        <f t="shared" si="7"/>
        <v>1673.47</v>
      </c>
      <c r="BM6" s="35">
        <f t="shared" si="7"/>
        <v>1298.9100000000001</v>
      </c>
      <c r="BN6" s="35">
        <f t="shared" si="7"/>
        <v>1243.71</v>
      </c>
      <c r="BO6" s="35">
        <f t="shared" si="7"/>
        <v>1194.1500000000001</v>
      </c>
      <c r="BP6" s="34" t="str">
        <f>IF(BP7="","",IF(BP7="-","【-】","【"&amp;SUBSTITUTE(TEXT(BP7,"#,##0.00"),"-","△")&amp;"】"))</f>
        <v>【1,209.40】</v>
      </c>
      <c r="BQ6" s="35">
        <f>IF(BQ7="",NA(),BQ7)</f>
        <v>73.11</v>
      </c>
      <c r="BR6" s="35">
        <f t="shared" ref="BR6:BZ6" si="8">IF(BR7="",NA(),BR7)</f>
        <v>78.650000000000006</v>
      </c>
      <c r="BS6" s="35">
        <f t="shared" si="8"/>
        <v>82.49</v>
      </c>
      <c r="BT6" s="35">
        <f t="shared" si="8"/>
        <v>87.76</v>
      </c>
      <c r="BU6" s="35">
        <f t="shared" si="8"/>
        <v>87.34</v>
      </c>
      <c r="BV6" s="35">
        <f t="shared" si="8"/>
        <v>50.54</v>
      </c>
      <c r="BW6" s="35">
        <f t="shared" si="8"/>
        <v>49.22</v>
      </c>
      <c r="BX6" s="35">
        <f t="shared" si="8"/>
        <v>69.87</v>
      </c>
      <c r="BY6" s="35">
        <f t="shared" si="8"/>
        <v>74.3</v>
      </c>
      <c r="BZ6" s="35">
        <f t="shared" si="8"/>
        <v>72.260000000000005</v>
      </c>
      <c r="CA6" s="34" t="str">
        <f>IF(CA7="","",IF(CA7="-","【-】","【"&amp;SUBSTITUTE(TEXT(CA7,"#,##0.00"),"-","△")&amp;"】"))</f>
        <v>【74.48】</v>
      </c>
      <c r="CB6" s="35">
        <f>IF(CB7="",NA(),CB7)</f>
        <v>308.13</v>
      </c>
      <c r="CC6" s="35">
        <f t="shared" ref="CC6:CK6" si="9">IF(CC7="",NA(),CC7)</f>
        <v>294.08</v>
      </c>
      <c r="CD6" s="35">
        <f t="shared" si="9"/>
        <v>261.64999999999998</v>
      </c>
      <c r="CE6" s="35">
        <f t="shared" si="9"/>
        <v>255.93</v>
      </c>
      <c r="CF6" s="35">
        <f t="shared" si="9"/>
        <v>250.03</v>
      </c>
      <c r="CG6" s="35">
        <f t="shared" si="9"/>
        <v>320.36</v>
      </c>
      <c r="CH6" s="35">
        <f t="shared" si="9"/>
        <v>332.02</v>
      </c>
      <c r="CI6" s="35">
        <f t="shared" si="9"/>
        <v>234.96</v>
      </c>
      <c r="CJ6" s="35">
        <f t="shared" si="9"/>
        <v>221.81</v>
      </c>
      <c r="CK6" s="35">
        <f t="shared" si="9"/>
        <v>230.02</v>
      </c>
      <c r="CL6" s="34" t="str">
        <f>IF(CL7="","",IF(CL7="-","【-】","【"&amp;SUBSTITUTE(TEXT(CL7,"#,##0.00"),"-","△")&amp;"】"))</f>
        <v>【219.46】</v>
      </c>
      <c r="CM6" s="35" t="str">
        <f>IF(CM7="",NA(),CM7)</f>
        <v>-</v>
      </c>
      <c r="CN6" s="35" t="str">
        <f t="shared" ref="CN6:CV6" si="10">IF(CN7="",NA(),CN7)</f>
        <v>-</v>
      </c>
      <c r="CO6" s="35" t="str">
        <f t="shared" si="10"/>
        <v>-</v>
      </c>
      <c r="CP6" s="35" t="str">
        <f t="shared" si="10"/>
        <v>-</v>
      </c>
      <c r="CQ6" s="35" t="str">
        <f t="shared" si="10"/>
        <v>-</v>
      </c>
      <c r="CR6" s="35">
        <f t="shared" si="10"/>
        <v>34.74</v>
      </c>
      <c r="CS6" s="35">
        <f t="shared" si="10"/>
        <v>36.65</v>
      </c>
      <c r="CT6" s="35">
        <f t="shared" si="10"/>
        <v>42.9</v>
      </c>
      <c r="CU6" s="35">
        <f t="shared" si="10"/>
        <v>43.36</v>
      </c>
      <c r="CV6" s="35">
        <f t="shared" si="10"/>
        <v>42.56</v>
      </c>
      <c r="CW6" s="34" t="str">
        <f>IF(CW7="","",IF(CW7="-","【-】","【"&amp;SUBSTITUTE(TEXT(CW7,"#,##0.00"),"-","△")&amp;"】"))</f>
        <v>【42.82】</v>
      </c>
      <c r="CX6" s="35">
        <f>IF(CX7="",NA(),CX7)</f>
        <v>84.31</v>
      </c>
      <c r="CY6" s="35">
        <f t="shared" ref="CY6:DG6" si="11">IF(CY7="",NA(),CY7)</f>
        <v>85.23</v>
      </c>
      <c r="CZ6" s="35">
        <f t="shared" si="11"/>
        <v>85.42</v>
      </c>
      <c r="DA6" s="35">
        <f t="shared" si="11"/>
        <v>85.64</v>
      </c>
      <c r="DB6" s="35">
        <f t="shared" si="11"/>
        <v>86.72</v>
      </c>
      <c r="DC6" s="35">
        <f t="shared" si="11"/>
        <v>70.14</v>
      </c>
      <c r="DD6" s="35">
        <f t="shared" si="11"/>
        <v>68.83</v>
      </c>
      <c r="DE6" s="35">
        <f t="shared" si="11"/>
        <v>83.5</v>
      </c>
      <c r="DF6" s="35">
        <f t="shared" si="11"/>
        <v>83.06</v>
      </c>
      <c r="DG6" s="35">
        <f t="shared" si="11"/>
        <v>83.32</v>
      </c>
      <c r="DH6" s="34" t="str">
        <f>IF(DH7="","",IF(DH7="-","【-】","【"&amp;SUBSTITUTE(TEXT(DH7,"#,##0.00"),"-","△")&amp;"】"))</f>
        <v>【83.36】</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0.08</v>
      </c>
      <c r="EK6" s="35">
        <f t="shared" si="14"/>
        <v>0.26</v>
      </c>
      <c r="EL6" s="35">
        <f t="shared" si="14"/>
        <v>0.09</v>
      </c>
      <c r="EM6" s="35">
        <f t="shared" si="14"/>
        <v>0.09</v>
      </c>
      <c r="EN6" s="35">
        <f t="shared" si="14"/>
        <v>0.13</v>
      </c>
      <c r="EO6" s="34" t="str">
        <f>IF(EO7="","",IF(EO7="-","【-】","【"&amp;SUBSTITUTE(TEXT(EO7,"#,##0.00"),"-","△")&amp;"】"))</f>
        <v>【0.12】</v>
      </c>
    </row>
    <row r="7" spans="1:145" s="36" customFormat="1" x14ac:dyDescent="0.15">
      <c r="A7" s="28"/>
      <c r="B7" s="37">
        <v>2018</v>
      </c>
      <c r="C7" s="37">
        <v>322067</v>
      </c>
      <c r="D7" s="37">
        <v>47</v>
      </c>
      <c r="E7" s="37">
        <v>17</v>
      </c>
      <c r="F7" s="37">
        <v>4</v>
      </c>
      <c r="G7" s="37">
        <v>0</v>
      </c>
      <c r="H7" s="37" t="s">
        <v>99</v>
      </c>
      <c r="I7" s="37" t="s">
        <v>100</v>
      </c>
      <c r="J7" s="37" t="s">
        <v>101</v>
      </c>
      <c r="K7" s="37" t="s">
        <v>102</v>
      </c>
      <c r="L7" s="37" t="s">
        <v>103</v>
      </c>
      <c r="M7" s="37" t="s">
        <v>104</v>
      </c>
      <c r="N7" s="38" t="s">
        <v>105</v>
      </c>
      <c r="O7" s="38" t="s">
        <v>106</v>
      </c>
      <c r="P7" s="38">
        <v>8.7899999999999991</v>
      </c>
      <c r="Q7" s="38">
        <v>100</v>
      </c>
      <c r="R7" s="38">
        <v>3439</v>
      </c>
      <c r="S7" s="38">
        <v>38962</v>
      </c>
      <c r="T7" s="38">
        <v>420.93</v>
      </c>
      <c r="U7" s="38">
        <v>92.56</v>
      </c>
      <c r="V7" s="38">
        <v>3404</v>
      </c>
      <c r="W7" s="38">
        <v>1.19</v>
      </c>
      <c r="X7" s="38">
        <v>2860.5</v>
      </c>
      <c r="Y7" s="38">
        <v>59.6</v>
      </c>
      <c r="Z7" s="38">
        <v>68.11</v>
      </c>
      <c r="AA7" s="38">
        <v>73.05</v>
      </c>
      <c r="AB7" s="38">
        <v>78.91</v>
      </c>
      <c r="AC7" s="38">
        <v>79.5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2266.83</v>
      </c>
      <c r="BG7" s="38">
        <v>2013.51</v>
      </c>
      <c r="BH7" s="38">
        <v>1595.31</v>
      </c>
      <c r="BI7" s="38">
        <v>1300.5899999999999</v>
      </c>
      <c r="BJ7" s="38">
        <v>1147.29</v>
      </c>
      <c r="BK7" s="38">
        <v>1671.86</v>
      </c>
      <c r="BL7" s="38">
        <v>1673.47</v>
      </c>
      <c r="BM7" s="38">
        <v>1298.9100000000001</v>
      </c>
      <c r="BN7" s="38">
        <v>1243.71</v>
      </c>
      <c r="BO7" s="38">
        <v>1194.1500000000001</v>
      </c>
      <c r="BP7" s="38">
        <v>1209.4000000000001</v>
      </c>
      <c r="BQ7" s="38">
        <v>73.11</v>
      </c>
      <c r="BR7" s="38">
        <v>78.650000000000006</v>
      </c>
      <c r="BS7" s="38">
        <v>82.49</v>
      </c>
      <c r="BT7" s="38">
        <v>87.76</v>
      </c>
      <c r="BU7" s="38">
        <v>87.34</v>
      </c>
      <c r="BV7" s="38">
        <v>50.54</v>
      </c>
      <c r="BW7" s="38">
        <v>49.22</v>
      </c>
      <c r="BX7" s="38">
        <v>69.87</v>
      </c>
      <c r="BY7" s="38">
        <v>74.3</v>
      </c>
      <c r="BZ7" s="38">
        <v>72.260000000000005</v>
      </c>
      <c r="CA7" s="38">
        <v>74.48</v>
      </c>
      <c r="CB7" s="38">
        <v>308.13</v>
      </c>
      <c r="CC7" s="38">
        <v>294.08</v>
      </c>
      <c r="CD7" s="38">
        <v>261.64999999999998</v>
      </c>
      <c r="CE7" s="38">
        <v>255.93</v>
      </c>
      <c r="CF7" s="38">
        <v>250.03</v>
      </c>
      <c r="CG7" s="38">
        <v>320.36</v>
      </c>
      <c r="CH7" s="38">
        <v>332.02</v>
      </c>
      <c r="CI7" s="38">
        <v>234.96</v>
      </c>
      <c r="CJ7" s="38">
        <v>221.81</v>
      </c>
      <c r="CK7" s="38">
        <v>230.02</v>
      </c>
      <c r="CL7" s="38">
        <v>219.46</v>
      </c>
      <c r="CM7" s="38" t="s">
        <v>105</v>
      </c>
      <c r="CN7" s="38" t="s">
        <v>105</v>
      </c>
      <c r="CO7" s="38" t="s">
        <v>105</v>
      </c>
      <c r="CP7" s="38" t="s">
        <v>105</v>
      </c>
      <c r="CQ7" s="38" t="s">
        <v>105</v>
      </c>
      <c r="CR7" s="38">
        <v>34.74</v>
      </c>
      <c r="CS7" s="38">
        <v>36.65</v>
      </c>
      <c r="CT7" s="38">
        <v>42.9</v>
      </c>
      <c r="CU7" s="38">
        <v>43.36</v>
      </c>
      <c r="CV7" s="38">
        <v>42.56</v>
      </c>
      <c r="CW7" s="38">
        <v>42.82</v>
      </c>
      <c r="CX7" s="38">
        <v>84.31</v>
      </c>
      <c r="CY7" s="38">
        <v>85.23</v>
      </c>
      <c r="CZ7" s="38">
        <v>85.42</v>
      </c>
      <c r="DA7" s="38">
        <v>85.64</v>
      </c>
      <c r="DB7" s="38">
        <v>86.72</v>
      </c>
      <c r="DC7" s="38">
        <v>70.14</v>
      </c>
      <c r="DD7" s="38">
        <v>68.83</v>
      </c>
      <c r="DE7" s="38">
        <v>83.5</v>
      </c>
      <c r="DF7" s="38">
        <v>83.06</v>
      </c>
      <c r="DG7" s="38">
        <v>83.32</v>
      </c>
      <c r="DH7" s="38">
        <v>83.36</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0.08</v>
      </c>
      <c r="EK7" s="38">
        <v>0.26</v>
      </c>
      <c r="EL7" s="38">
        <v>0.09</v>
      </c>
      <c r="EM7" s="38">
        <v>0.09</v>
      </c>
      <c r="EN7" s="38">
        <v>0.13</v>
      </c>
      <c r="EO7" s="38">
        <v>0.12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107</v>
      </c>
      <c r="C9" s="40" t="s">
        <v>108</v>
      </c>
      <c r="D9" s="40" t="s">
        <v>109</v>
      </c>
      <c r="E9" s="40" t="s">
        <v>110</v>
      </c>
      <c r="F9" s="40" t="s">
        <v>111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49</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yasugi</cp:lastModifiedBy>
  <dcterms:created xsi:type="dcterms:W3CDTF">2019-12-05T05:13:47Z</dcterms:created>
  <dcterms:modified xsi:type="dcterms:W3CDTF">2020-02-20T06:09:40Z</dcterms:modified>
  <cp:category/>
</cp:coreProperties>
</file>