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iles018\市職員\総務部\財政課\41.各種調査（照会＆回答）\H31照会・回答\44.公営企業に係る「経営比較分析表」の分析等について（照会）\4打ち返し提出\県へ提出\"/>
    </mc:Choice>
  </mc:AlternateContent>
  <workbookProtection workbookAlgorithmName="SHA-512" workbookHashValue="zUhFuUDdL+eoJyWjufUMmL4BnPH/M5Q8R3fNSTGylK/ye+//R7aYDzWhDPhTRRMqY+f4+DbokaYuGpK02JUegw==" workbookSaltValue="jcQqyRpYJXp+DvEbB1utMg==" workbookSpinCount="100000" lockStructure="1"/>
  <bookViews>
    <workbookView xWindow="0" yWindow="0" windowWidth="11865" windowHeight="261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<sst xmlns="http://schemas.openxmlformats.org/spreadsheetml/2006/main" count="220" uniqueCount="107">
  <si>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</si>
  <si>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</si>
  <si>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</si>
  <si>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</si>
  <si>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</si>
  <si>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</si>
  <si>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</si>
  <si>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</si>
  <si>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</si>
  <si>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</si>
  <si>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</si>
  <si>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</si>
  <si>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</si>
  <si>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</si>
  <si>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</si>
  <si>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</si>
  <si>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</si>
  <si>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</si>
  <si>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</si>
  <si>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</si>
  <si>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</si>
  <si>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</si>
  <si>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</si>
  <si>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</si>
  <si>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</si>
  <si>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</si>
  <si>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</si>
  <si>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</si>
  <si>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</si>
  <si>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</si>
  <si>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</si>
  <si>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</si>
  <si>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</si>
  <si>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</si>
  <si>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</si>
  <si>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</si>
  <si>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</si>
  <si>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</si>
  <si>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</si>
  <si>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</si>
  <si>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</si>
  <si>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</si>
  <si>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</si>
  <si>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</si>
  <si>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</si>
  <si>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</si>
  <si>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</si>
  <si>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</si>
  <si>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</si>
  <si>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</si>
  <si>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</si>
  <si>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</si>
  <si>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</si>
  <si>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</si>
  <si>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</si>
  <si>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</si>
  <si>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</si>
  <si>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</si>
  <si>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</si>
  <si>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</si>
  <si>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</si>
  <si>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</si>
  <si>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</si>
  <si>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</si>
  <si>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</si>
  <si>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</si>
  <si>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</si>
  <si>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</si>
  <si>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</si>
  <si>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</si>
  <si>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</si>
  <si>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</si>
  <si>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</si>
  <si>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</si>
  <si>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</si>
  <si>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</si>
  <si>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</si>
  <si>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</si>
  <si>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</si>
  <si>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</si>
  <si>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</si>
  <si>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</si>
  <si>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</si>
  <si>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</si>
  <si>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</si>
  <si>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</si>
  <si>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</si>
  <si>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</si>
  <si>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</si>
  <si>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</si>
  <si>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</si>
  <si>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</si>
  <si>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</si>
  <si>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</si>
  <si>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</si>
  <si>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</si>
  <si>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</si>
  <si>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</si>
  <si>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</si>
  <si>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</si>
  <si>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</si>
  <si>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</si>
  <si>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</si>
  <si>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</si>
  <si>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老朽管更新については、「管路耐震化計画」を策定しており、国の交付金を利用し、４０年以上経過した管路を中心に、耐震化更新工事を実施している。また、水道管移転工事に併せて経年化した管路も更新しており、着実に事業を進めるよう努めている。</t>
    <rPh sb="1" eb="3">
      <t>ロウキュウ</t>
    </rPh>
    <rPh sb="3" eb="4">
      <t>カン</t>
    </rPh>
    <rPh sb="4" eb="6">
      <t>コウシン</t>
    </rPh>
    <rPh sb="13" eb="15">
      <t>カンロ</t>
    </rPh>
    <rPh sb="15" eb="18">
      <t>タイシンカ</t>
    </rPh>
    <rPh sb="18" eb="20">
      <t>ケイカク</t>
    </rPh>
    <rPh sb="22" eb="24">
      <t>サクテイ</t>
    </rPh>
    <rPh sb="29" eb="30">
      <t>クニ</t>
    </rPh>
    <rPh sb="31" eb="34">
      <t>コウフキン</t>
    </rPh>
    <rPh sb="35" eb="37">
      <t>リヨウ</t>
    </rPh>
    <rPh sb="41" eb="44">
      <t>ネンイジョウ</t>
    </rPh>
    <rPh sb="44" eb="46">
      <t>ケイカ</t>
    </rPh>
    <rPh sb="48" eb="50">
      <t>カンロ</t>
    </rPh>
    <rPh sb="51" eb="53">
      <t>チュウシン</t>
    </rPh>
    <rPh sb="55" eb="58">
      <t>タイシンカ</t>
    </rPh>
    <rPh sb="58" eb="60">
      <t>コウシン</t>
    </rPh>
    <rPh sb="60" eb="62">
      <t>コウジ</t>
    </rPh>
    <rPh sb="63" eb="65">
      <t>ジッシ</t>
    </rPh>
    <rPh sb="73" eb="76">
      <t>スイドウカン</t>
    </rPh>
    <rPh sb="76" eb="78">
      <t>イテン</t>
    </rPh>
    <rPh sb="78" eb="80">
      <t>コウジ</t>
    </rPh>
    <rPh sb="81" eb="82">
      <t>アワ</t>
    </rPh>
    <rPh sb="84" eb="87">
      <t>ケイネンカ</t>
    </rPh>
    <rPh sb="89" eb="91">
      <t>カンロ</t>
    </rPh>
    <rPh sb="92" eb="94">
      <t>コウシン</t>
    </rPh>
    <rPh sb="99" eb="101">
      <t>チャクジツ</t>
    </rPh>
    <rPh sb="102" eb="104">
      <t>ジギョウ</t>
    </rPh>
    <rPh sb="105" eb="106">
      <t>スス</t>
    </rPh>
    <rPh sb="110" eb="111">
      <t>ツト</t>
    </rPh>
    <phoneticPr fontId="4"/>
  </si>
  <si>
    <t>　簡易水道事業の統合等をきっかけに水道料金を３年間、段階的に引き上げを行っているところだが、有収水量の落ち込みが激しく、見込とおりの収益の向上につながっていない。非常に厳しい経営状況であると言える。
　災害に強い水道にしていくために、必要な工事ができるよう、安定した財政運営にしていかなければならないと考えている。収益増につながる対策、従来の経営方針にとらわれない取り組みや、より一層経費の削減を進める必要がある。</t>
    <rPh sb="1" eb="5">
      <t>カンイスイドウ</t>
    </rPh>
    <rPh sb="5" eb="7">
      <t>ジギョウ</t>
    </rPh>
    <rPh sb="8" eb="10">
      <t>トウゴウ</t>
    </rPh>
    <rPh sb="10" eb="11">
      <t>トウ</t>
    </rPh>
    <rPh sb="17" eb="19">
      <t>スイドウ</t>
    </rPh>
    <rPh sb="19" eb="21">
      <t>リョウキン</t>
    </rPh>
    <rPh sb="23" eb="25">
      <t>ネンカン</t>
    </rPh>
    <rPh sb="26" eb="29">
      <t>ダンカイテキ</t>
    </rPh>
    <rPh sb="30" eb="31">
      <t>ヒ</t>
    </rPh>
    <rPh sb="32" eb="33">
      <t>ア</t>
    </rPh>
    <rPh sb="35" eb="36">
      <t>オコナ</t>
    </rPh>
    <rPh sb="46" eb="50">
      <t>ユウシュウスイリョウ</t>
    </rPh>
    <rPh sb="51" eb="52">
      <t>オ</t>
    </rPh>
    <rPh sb="53" eb="54">
      <t>コ</t>
    </rPh>
    <rPh sb="56" eb="57">
      <t>ハゲ</t>
    </rPh>
    <rPh sb="60" eb="62">
      <t>ミコミ</t>
    </rPh>
    <rPh sb="66" eb="68">
      <t>シュウエキ</t>
    </rPh>
    <rPh sb="69" eb="71">
      <t>コウジョウ</t>
    </rPh>
    <rPh sb="81" eb="83">
      <t>ヒジョウ</t>
    </rPh>
    <rPh sb="84" eb="85">
      <t>キビ</t>
    </rPh>
    <rPh sb="87" eb="89">
      <t>ケイエイ</t>
    </rPh>
    <rPh sb="89" eb="91">
      <t>ジョウキョウ</t>
    </rPh>
    <rPh sb="95" eb="96">
      <t>イ</t>
    </rPh>
    <rPh sb="101" eb="103">
      <t>サイガイ</t>
    </rPh>
    <rPh sb="104" eb="105">
      <t>ツヨ</t>
    </rPh>
    <rPh sb="106" eb="108">
      <t>スイドウ</t>
    </rPh>
    <rPh sb="117" eb="119">
      <t>ヒツヨウ</t>
    </rPh>
    <rPh sb="120" eb="122">
      <t>コウジ</t>
    </rPh>
    <rPh sb="129" eb="131">
      <t>アンテイ</t>
    </rPh>
    <rPh sb="133" eb="135">
      <t>ザイセイ</t>
    </rPh>
    <rPh sb="135" eb="137">
      <t>ウンエイ</t>
    </rPh>
    <rPh sb="151" eb="152">
      <t>カンガ</t>
    </rPh>
    <rPh sb="157" eb="159">
      <t>シュウエキ</t>
    </rPh>
    <rPh sb="159" eb="160">
      <t>ゾウ</t>
    </rPh>
    <rPh sb="165" eb="167">
      <t>タイサク</t>
    </rPh>
    <rPh sb="168" eb="170">
      <t>ジュウライ</t>
    </rPh>
    <rPh sb="171" eb="173">
      <t>ケイエイ</t>
    </rPh>
    <rPh sb="173" eb="175">
      <t>ホウシン</t>
    </rPh>
    <rPh sb="182" eb="183">
      <t>ト</t>
    </rPh>
    <rPh sb="184" eb="185">
      <t>ク</t>
    </rPh>
    <rPh sb="190" eb="192">
      <t>イッソウ</t>
    </rPh>
    <rPh sb="192" eb="194">
      <t>ケイヒ</t>
    </rPh>
    <rPh sb="195" eb="197">
      <t>サクゲン</t>
    </rPh>
    <rPh sb="198" eb="199">
      <t>スス</t>
    </rPh>
    <rPh sb="201" eb="203">
      <t>ヒツヨウ</t>
    </rPh>
    <phoneticPr fontId="4"/>
  </si>
  <si>
    <t xml:space="preserve">・健全性
　簡易水道事業と統合して、2年目となったところで、累積欠損金が生ずることとなった。簡易水道分の経費が経営を圧迫していると見込んでいるが、それを補うだけの収益がない状況にある。
　企業債残高は、H29に統合した簡易水道事業の残高が多く、統合前の2倍の比率となったが、H30の比率は減少している。これは、H29から3年間かけて水道料金を段階的に引き上げているためと考える。
・効率性
　統合以来、料金回収率の数値は平均値より低くなった。維持管理費等が料金収入を上回るかたちとなった。しかし、施設利用率や有収率は順調に推移しており、施設の効率性は適切に図られていると思われる。
</t>
    <rPh sb="1" eb="4">
      <t>ケンゼンセイ</t>
    </rPh>
    <rPh sb="6" eb="8">
      <t>カンイ</t>
    </rPh>
    <rPh sb="8" eb="10">
      <t>スイドウ</t>
    </rPh>
    <rPh sb="10" eb="12">
      <t>ジギョウ</t>
    </rPh>
    <rPh sb="13" eb="15">
      <t>トウゴウ</t>
    </rPh>
    <rPh sb="19" eb="21">
      <t>ネンメ</t>
    </rPh>
    <rPh sb="30" eb="32">
      <t>ルイセキ</t>
    </rPh>
    <rPh sb="32" eb="35">
      <t>ケッソンキン</t>
    </rPh>
    <rPh sb="36" eb="37">
      <t>ショウ</t>
    </rPh>
    <rPh sb="46" eb="48">
      <t>カンイ</t>
    </rPh>
    <rPh sb="48" eb="50">
      <t>スイドウ</t>
    </rPh>
    <rPh sb="50" eb="51">
      <t>ブン</t>
    </rPh>
    <rPh sb="52" eb="54">
      <t>ケイヒ</t>
    </rPh>
    <rPh sb="55" eb="57">
      <t>ケイエイ</t>
    </rPh>
    <rPh sb="58" eb="60">
      <t>アッパク</t>
    </rPh>
    <rPh sb="65" eb="67">
      <t>ミコ</t>
    </rPh>
    <rPh sb="76" eb="77">
      <t>オギナ</t>
    </rPh>
    <rPh sb="81" eb="83">
      <t>シュウエキ</t>
    </rPh>
    <rPh sb="86" eb="88">
      <t>ジョウキョウ</t>
    </rPh>
    <rPh sb="94" eb="96">
      <t>キギョウ</t>
    </rPh>
    <rPh sb="96" eb="97">
      <t>サイ</t>
    </rPh>
    <rPh sb="97" eb="99">
      <t>ザンダカ</t>
    </rPh>
    <rPh sb="122" eb="124">
      <t>トウゴウ</t>
    </rPh>
    <rPh sb="124" eb="125">
      <t>マエ</t>
    </rPh>
    <rPh sb="141" eb="143">
      <t>ヒリツ</t>
    </rPh>
    <rPh sb="144" eb="146">
      <t>ゲンショウ</t>
    </rPh>
    <rPh sb="185" eb="186">
      <t>カンガ</t>
    </rPh>
    <rPh sb="193" eb="196">
      <t>コウリツセイ</t>
    </rPh>
    <rPh sb="198" eb="200">
      <t>トウゴウ</t>
    </rPh>
    <rPh sb="200" eb="202">
      <t>イライ</t>
    </rPh>
    <rPh sb="203" eb="205">
      <t>リョウキン</t>
    </rPh>
    <rPh sb="205" eb="207">
      <t>カイシュウ</t>
    </rPh>
    <rPh sb="207" eb="208">
      <t>リツ</t>
    </rPh>
    <rPh sb="209" eb="211">
      <t>スウチ</t>
    </rPh>
    <rPh sb="212" eb="214">
      <t>ヘイキン</t>
    </rPh>
    <rPh sb="214" eb="215">
      <t>アタイ</t>
    </rPh>
    <rPh sb="217" eb="218">
      <t>ヒク</t>
    </rPh>
    <rPh sb="223" eb="225">
      <t>イジ</t>
    </rPh>
    <rPh sb="225" eb="228">
      <t>カンリヒ</t>
    </rPh>
    <rPh sb="228" eb="229">
      <t>トウ</t>
    </rPh>
    <rPh sb="230" eb="232">
      <t>リョウキン</t>
    </rPh>
    <rPh sb="232" eb="234">
      <t>シュウニュウ</t>
    </rPh>
    <rPh sb="235" eb="237">
      <t>ウワマワ</t>
    </rPh>
    <rPh sb="250" eb="252">
      <t>シセツ</t>
    </rPh>
    <rPh sb="252" eb="254">
      <t>リヨウ</t>
    </rPh>
    <rPh sb="254" eb="255">
      <t>リツ</t>
    </rPh>
    <rPh sb="270" eb="272">
      <t>シセツ</t>
    </rPh>
    <rPh sb="273" eb="275">
      <t>コウリツ</t>
    </rPh>
    <rPh sb="275" eb="276">
      <t>セイ</t>
    </rPh>
    <rPh sb="277" eb="279">
      <t>テキセツ</t>
    </rPh>
    <rPh sb="280" eb="281">
      <t>ハカ</t>
    </rPh>
    <rPh sb="287" eb="288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</si>
</sst>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0.5</c:v>
                </c:pt>
                <c:pt idx="2">
                  <c:v>0.5</c:v>
                </c:pt>
                <c:pt idx="3">
                  <c:v>0.66</c:v>
                </c:pt>
                <c:pt idx="4">
                  <c:v>0.84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DD-4D92-9305-8D442A58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23824"/>
        <c:axId val="40292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0.56000000000000005</c:v>
                </c:pt>
                <c:pt idx="2">
                  <c:v>0.61</c:v>
                </c:pt>
                <c:pt idx="3">
                  <c:v>0.51</c:v>
                </c:pt>
                <c:pt idx="4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D-4D92-9305-8D442A58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23824"/>
        <c:axId val="402924608"/>
      </c:lineChart>
      <c:dateAx>
        <c:axId val="40292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2924608"/>
        <c:crosses val="autoZero"/>
        <c:auto val="1"/>
        <c:lblOffset val="100"/>
        <c:baseTimeUnit val="years"/>
      </c:dateAx>
      <c:valAx>
        <c:axId val="40292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292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52.71</c:v>
                </c:pt>
                <c:pt idx="1">
                  <c:v>52.46</c:v>
                </c:pt>
                <c:pt idx="2">
                  <c:v>52.56</c:v>
                </c:pt>
                <c:pt idx="3">
                  <c:v>74.349999999999994</c:v>
                </c:pt>
                <c:pt idx="4">
                  <c:v>70.180000000000007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64-4904-9068-C9470FD20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02904"/>
        <c:axId val="405823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58.53</c:v>
                </c:pt>
                <c:pt idx="2">
                  <c:v>59.01</c:v>
                </c:pt>
                <c:pt idx="3">
                  <c:v>60.03</c:v>
                </c:pt>
                <c:pt idx="4">
                  <c:v>59.74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64-4904-9068-C9470FD20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02904"/>
        <c:axId val="405823752"/>
      </c:lineChart>
      <c:dateAx>
        <c:axId val="405502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823752"/>
        <c:crosses val="autoZero"/>
        <c:auto val="1"/>
        <c:lblOffset val="100"/>
        <c:baseTimeUnit val="years"/>
      </c:dateAx>
      <c:valAx>
        <c:axId val="405823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502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86.6</c:v>
                </c:pt>
                <c:pt idx="1">
                  <c:v>87.42</c:v>
                </c:pt>
                <c:pt idx="2">
                  <c:v>86.3</c:v>
                </c:pt>
                <c:pt idx="3">
                  <c:v>87.53</c:v>
                </c:pt>
                <c:pt idx="4">
                  <c:v>89.49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DC-417B-AC90-232FECAB2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24928"/>
        <c:axId val="40582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85.23</c:v>
                </c:pt>
                <c:pt idx="1">
                  <c:v>85.26</c:v>
                </c:pt>
                <c:pt idx="2">
                  <c:v>85.37</c:v>
                </c:pt>
                <c:pt idx="3">
                  <c:v>84.81</c:v>
                </c:pt>
                <c:pt idx="4">
                  <c:v>84.8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C-417B-AC90-232FECAB2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24928"/>
        <c:axId val="405825320"/>
      </c:lineChart>
      <c:dateAx>
        <c:axId val="40582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825320"/>
        <c:crosses val="autoZero"/>
        <c:auto val="1"/>
        <c:lblOffset val="100"/>
        <c:baseTimeUnit val="years"/>
      </c:dateAx>
      <c:valAx>
        <c:axId val="40582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82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</c:v>
                </c:pt>
                <c:pt idx="1">
                  <c:v>111.43</c:v>
                </c:pt>
                <c:pt idx="2">
                  <c:v>107.1</c:v>
                </c:pt>
                <c:pt idx="3">
                  <c:v>97.4</c:v>
                </c:pt>
                <c:pt idx="4">
                  <c:v>98.35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01-445B-9606-587B60A94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91760"/>
        <c:axId val="40785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109.04</c:v>
                </c:pt>
                <c:pt idx="1">
                  <c:v>109.64</c:v>
                </c:pt>
                <c:pt idx="2">
                  <c:v>110.95</c:v>
                </c:pt>
                <c:pt idx="3">
                  <c:v>110.68</c:v>
                </c:pt>
                <c:pt idx="4">
                  <c:v>110.66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01-445B-9606-587B60A94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91760"/>
        <c:axId val="407856600"/>
      </c:lineChart>
      <c:dateAx>
        <c:axId val="22989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856600"/>
        <c:crosses val="autoZero"/>
        <c:auto val="1"/>
        <c:lblOffset val="100"/>
        <c:baseTimeUnit val="years"/>
      </c:dateAx>
      <c:valAx>
        <c:axId val="407856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89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47.88</c:v>
                </c:pt>
                <c:pt idx="1">
                  <c:v>49.54</c:v>
                </c:pt>
                <c:pt idx="2">
                  <c:v>48.09</c:v>
                </c:pt>
                <c:pt idx="3">
                  <c:v>47.44</c:v>
                </c:pt>
                <c:pt idx="4">
                  <c:v>48.72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F2-4822-A9CC-32073174B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67856"/>
        <c:axId val="40506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44.31</c:v>
                </c:pt>
                <c:pt idx="1">
                  <c:v>45.75</c:v>
                </c:pt>
                <c:pt idx="2">
                  <c:v>46.9</c:v>
                </c:pt>
                <c:pt idx="3">
                  <c:v>47.28</c:v>
                </c:pt>
                <c:pt idx="4">
                  <c:v>47.66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F2-4822-A9CC-32073174B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67856"/>
        <c:axId val="405068248"/>
      </c:lineChart>
      <c:dateAx>
        <c:axId val="40506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068248"/>
        <c:crosses val="autoZero"/>
        <c:auto val="1"/>
        <c:lblOffset val="100"/>
        <c:baseTimeUnit val="years"/>
      </c:dateAx>
      <c:valAx>
        <c:axId val="40506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06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16.18</c:v>
                </c:pt>
                <c:pt idx="1">
                  <c:v>10.4</c:v>
                </c:pt>
                <c:pt idx="2">
                  <c:v>16.57</c:v>
                </c:pt>
                <c:pt idx="3">
                  <c:v>8.98</c:v>
                </c:pt>
                <c:pt idx="4">
                  <c:v>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3-48B9-8A9B-F5B23DDA6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69424"/>
        <c:axId val="405069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10.09</c:v>
                </c:pt>
                <c:pt idx="1">
                  <c:v>10.54</c:v>
                </c:pt>
                <c:pt idx="2">
                  <c:v>12.03</c:v>
                </c:pt>
                <c:pt idx="3">
                  <c:v>12.19</c:v>
                </c:pt>
                <c:pt idx="4">
                  <c:v>15.1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73-48B9-8A9B-F5B23DDA6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69424"/>
        <c:axId val="405069816"/>
      </c:lineChart>
      <c:dateAx>
        <c:axId val="40506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069816"/>
        <c:crosses val="autoZero"/>
        <c:auto val="1"/>
        <c:lblOffset val="100"/>
        <c:baseTimeUnit val="years"/>
      </c:dateAx>
      <c:valAx>
        <c:axId val="405069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06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4.54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FC-44ED-B617-372B9910A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01336"/>
        <c:axId val="40550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3.77</c:v>
                </c:pt>
                <c:pt idx="1">
                  <c:v>3.62</c:v>
                </c:pt>
                <c:pt idx="2">
                  <c:v>3.91</c:v>
                </c:pt>
                <c:pt idx="3">
                  <c:v>3.56</c:v>
                </c:pt>
                <c:pt idx="4">
                  <c:v>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FC-44ED-B617-372B9910A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01336"/>
        <c:axId val="405501728"/>
      </c:lineChart>
      <c:dateAx>
        <c:axId val="405501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501728"/>
        <c:crosses val="autoZero"/>
        <c:auto val="1"/>
        <c:lblOffset val="100"/>
        <c:baseTimeUnit val="years"/>
      </c:dateAx>
      <c:valAx>
        <c:axId val="405501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501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160.21</c:v>
                </c:pt>
                <c:pt idx="1">
                  <c:v>177.8</c:v>
                </c:pt>
                <c:pt idx="2">
                  <c:v>290.76</c:v>
                </c:pt>
                <c:pt idx="3">
                  <c:v>165.37</c:v>
                </c:pt>
                <c:pt idx="4">
                  <c:v>183.98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D-4BA4-A9E0-C6DEDEC2C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03296"/>
        <c:axId val="40564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371.31</c:v>
                </c:pt>
                <c:pt idx="2">
                  <c:v>377.63</c:v>
                </c:pt>
                <c:pt idx="3">
                  <c:v>357.34</c:v>
                </c:pt>
                <c:pt idx="4">
                  <c:v>366.03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ED-4BA4-A9E0-C6DEDEC2C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03296"/>
        <c:axId val="405643360"/>
      </c:lineChart>
      <c:dateAx>
        <c:axId val="40550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643360"/>
        <c:crosses val="autoZero"/>
        <c:auto val="1"/>
        <c:lblOffset val="100"/>
        <c:baseTimeUnit val="years"/>
      </c:dateAx>
      <c:valAx>
        <c:axId val="405643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50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412.48</c:v>
                </c:pt>
                <c:pt idx="1">
                  <c:v>402.32</c:v>
                </c:pt>
                <c:pt idx="2">
                  <c:v>408.29</c:v>
                </c:pt>
                <c:pt idx="3">
                  <c:v>856.22</c:v>
                </c:pt>
                <c:pt idx="4">
                  <c:v>817.87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C-4CE1-B504-A86229BD9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644536"/>
        <c:axId val="4056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385.06</c:v>
                </c:pt>
                <c:pt idx="1">
                  <c:v>373.09</c:v>
                </c:pt>
                <c:pt idx="2">
                  <c:v>364.71</c:v>
                </c:pt>
                <c:pt idx="3">
                  <c:v>373.69</c:v>
                </c:pt>
                <c:pt idx="4">
                  <c:v>370.12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FC-4CE1-B504-A86229BD9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44536"/>
        <c:axId val="405644928"/>
      </c:lineChart>
      <c:dateAx>
        <c:axId val="405644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644928"/>
        <c:crosses val="autoZero"/>
        <c:auto val="1"/>
        <c:lblOffset val="100"/>
        <c:baseTimeUnit val="years"/>
      </c:dateAx>
      <c:valAx>
        <c:axId val="405644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644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110.55</c:v>
                </c:pt>
                <c:pt idx="1">
                  <c:v>106.36</c:v>
                </c:pt>
                <c:pt idx="2">
                  <c:v>100.8</c:v>
                </c:pt>
                <c:pt idx="3">
                  <c:v>79.12</c:v>
                </c:pt>
                <c:pt idx="4">
                  <c:v>84.01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C8-4DC5-9498-A2E9ED8C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646104"/>
        <c:axId val="40564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99.07</c:v>
                </c:pt>
                <c:pt idx="1">
                  <c:v>99.99</c:v>
                </c:pt>
                <c:pt idx="2">
                  <c:v>100.65</c:v>
                </c:pt>
                <c:pt idx="3">
                  <c:v>99.87</c:v>
                </c:pt>
                <c:pt idx="4">
                  <c:v>100.42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C8-4DC5-9498-A2E9ED8C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46104"/>
        <c:axId val="405646496"/>
      </c:lineChart>
      <c:dateAx>
        <c:axId val="405646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646496"/>
        <c:crosses val="autoZero"/>
        <c:auto val="1"/>
        <c:lblOffset val="100"/>
        <c:baseTimeUnit val="years"/>
      </c:dateAx>
      <c:valAx>
        <c:axId val="40564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646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141.63</c:v>
                </c:pt>
                <c:pt idx="1">
                  <c:v>145.80000000000001</c:v>
                </c:pt>
                <c:pt idx="2">
                  <c:v>156.9</c:v>
                </c:pt>
                <c:pt idx="3">
                  <c:v>211.62</c:v>
                </c:pt>
                <c:pt idx="4">
                  <c:v>216.34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6-47E8-BDDF-458A9CC90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00944"/>
        <c:axId val="405500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173.03</c:v>
                </c:pt>
                <c:pt idx="1">
                  <c:v>171.15</c:v>
                </c:pt>
                <c:pt idx="2">
                  <c:v>170.19</c:v>
                </c:pt>
                <c:pt idx="3">
                  <c:v>171.81</c:v>
                </c:pt>
                <c:pt idx="4">
                  <c:v>171.67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36-47E8-BDDF-458A9CC90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00944"/>
        <c:axId val="405500552"/>
      </c:lineChart>
      <c:dateAx>
        <c:axId val="40550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500552"/>
        <c:crosses val="autoZero"/>
        <c:auto val="1"/>
        <c:lblOffset val="100"/>
        <c:baseTimeUnit val="years"/>
      </c:dateAx>
      <c:valAx>
        <c:axId val="405500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50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P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島根県　安来市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38962</v>
      </c>
      <c r="AM8" s="60"/>
      <c r="AN8" s="60"/>
      <c r="AO8" s="60"/>
      <c r="AP8" s="60"/>
      <c r="AQ8" s="60"/>
      <c r="AR8" s="60"/>
      <c r="AS8" s="60"/>
      <c r="AT8" s="51">
        <f>データ!$S$6</f>
        <v>420.93</v>
      </c>
      <c r="AU8" s="52"/>
      <c r="AV8" s="52"/>
      <c r="AW8" s="52"/>
      <c r="AX8" s="52"/>
      <c r="AY8" s="52"/>
      <c r="AZ8" s="52"/>
      <c r="BA8" s="52"/>
      <c r="BB8" s="53">
        <f>データ!$T$6</f>
        <v>92.56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47.55</v>
      </c>
      <c r="J10" s="52"/>
      <c r="K10" s="52"/>
      <c r="L10" s="52"/>
      <c r="M10" s="52"/>
      <c r="N10" s="52"/>
      <c r="O10" s="63"/>
      <c r="P10" s="53">
        <f>データ!$P$6</f>
        <v>98.64</v>
      </c>
      <c r="Q10" s="53"/>
      <c r="R10" s="53"/>
      <c r="S10" s="53"/>
      <c r="T10" s="53"/>
      <c r="U10" s="53"/>
      <c r="V10" s="53"/>
      <c r="W10" s="60">
        <f>データ!$Q$6</f>
        <v>3232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38219</v>
      </c>
      <c r="AM10" s="60"/>
      <c r="AN10" s="60"/>
      <c r="AO10" s="60"/>
      <c r="AP10" s="60"/>
      <c r="AQ10" s="60"/>
      <c r="AR10" s="60"/>
      <c r="AS10" s="60"/>
      <c r="AT10" s="51">
        <f>データ!$V$6</f>
        <v>259.75</v>
      </c>
      <c r="AU10" s="52"/>
      <c r="AV10" s="52"/>
      <c r="AW10" s="52"/>
      <c r="AX10" s="52"/>
      <c r="AY10" s="52"/>
      <c r="AZ10" s="52"/>
      <c r="BA10" s="52"/>
      <c r="BB10" s="53">
        <f>データ!$W$6</f>
        <v>147.13999999999999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106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104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105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A9GULgdoZ1auqCxGY86AT+sa9c4L/1XWbdI82EAeqsHueulamr95tk2cZYzvy4zAf8Fr2g52sw1Jl/5cXWIjhg==" saltValue="0+9UNhGXlyFqObcwAe80j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322067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島根県　安来市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47.55</v>
      </c>
      <c r="P6" s="35">
        <f t="shared" si="3"/>
        <v>98.64</v>
      </c>
      <c r="Q6" s="35">
        <f t="shared" si="3"/>
        <v>3232</v>
      </c>
      <c r="R6" s="35">
        <f t="shared" si="3"/>
        <v>38962</v>
      </c>
      <c r="S6" s="35">
        <f t="shared" si="3"/>
        <v>420.93</v>
      </c>
      <c r="T6" s="35">
        <f t="shared" si="3"/>
        <v>92.56</v>
      </c>
      <c r="U6" s="35">
        <f t="shared" si="3"/>
        <v>38219</v>
      </c>
      <c r="V6" s="35">
        <f t="shared" si="3"/>
        <v>259.75</v>
      </c>
      <c r="W6" s="35">
        <f t="shared" si="3"/>
        <v>147.13999999999999</v>
      </c>
      <c r="X6" s="36">
        <f>IF(X7="",NA(),X7)</f>
        <v>116</v>
      </c>
      <c r="Y6" s="36">
        <f t="shared" ref="Y6:AG6" si="4">IF(Y7="",NA(),Y7)</f>
        <v>111.43</v>
      </c>
      <c r="Z6" s="36">
        <f t="shared" si="4"/>
        <v>107.1</v>
      </c>
      <c r="AA6" s="36">
        <f t="shared" si="4"/>
        <v>97.4</v>
      </c>
      <c r="AB6" s="36">
        <f t="shared" si="4"/>
        <v>98.35</v>
      </c>
      <c r="AC6" s="36">
        <f t="shared" si="4"/>
        <v>109.04</v>
      </c>
      <c r="AD6" s="36">
        <f t="shared" si="4"/>
        <v>109.64</v>
      </c>
      <c r="AE6" s="36">
        <f t="shared" si="4"/>
        <v>110.95</v>
      </c>
      <c r="AF6" s="36">
        <f t="shared" si="4"/>
        <v>110.68</v>
      </c>
      <c r="AG6" s="36">
        <f t="shared" si="4"/>
        <v>110.66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6">
        <f t="shared" si="5"/>
        <v>4.54</v>
      </c>
      <c r="AN6" s="36">
        <f t="shared" si="5"/>
        <v>3.77</v>
      </c>
      <c r="AO6" s="36">
        <f t="shared" si="5"/>
        <v>3.62</v>
      </c>
      <c r="AP6" s="36">
        <f t="shared" si="5"/>
        <v>3.91</v>
      </c>
      <c r="AQ6" s="36">
        <f t="shared" si="5"/>
        <v>3.56</v>
      </c>
      <c r="AR6" s="36">
        <f t="shared" si="5"/>
        <v>2.74</v>
      </c>
      <c r="AS6" s="35" t="str">
        <f>IF(AS7="","",IF(AS7="-","【-】","【"&amp;SUBSTITUTE(TEXT(AS7,"#,##0.00"),"-","△")&amp;"】"))</f>
        <v>【1.05】</v>
      </c>
      <c r="AT6" s="36">
        <f>IF(AT7="",NA(),AT7)</f>
        <v>160.21</v>
      </c>
      <c r="AU6" s="36">
        <f t="shared" ref="AU6:BC6" si="6">IF(AU7="",NA(),AU7)</f>
        <v>177.8</v>
      </c>
      <c r="AV6" s="36">
        <f t="shared" si="6"/>
        <v>290.76</v>
      </c>
      <c r="AW6" s="36">
        <f t="shared" si="6"/>
        <v>165.37</v>
      </c>
      <c r="AX6" s="36">
        <f t="shared" si="6"/>
        <v>183.98</v>
      </c>
      <c r="AY6" s="36">
        <f t="shared" si="6"/>
        <v>382.09</v>
      </c>
      <c r="AZ6" s="36">
        <f t="shared" si="6"/>
        <v>371.31</v>
      </c>
      <c r="BA6" s="36">
        <f t="shared" si="6"/>
        <v>377.63</v>
      </c>
      <c r="BB6" s="36">
        <f t="shared" si="6"/>
        <v>357.34</v>
      </c>
      <c r="BC6" s="36">
        <f t="shared" si="6"/>
        <v>366.03</v>
      </c>
      <c r="BD6" s="35" t="str">
        <f>IF(BD7="","",IF(BD7="-","【-】","【"&amp;SUBSTITUTE(TEXT(BD7,"#,##0.00"),"-","△")&amp;"】"))</f>
        <v>【261.93】</v>
      </c>
      <c r="BE6" s="36">
        <f>IF(BE7="",NA(),BE7)</f>
        <v>412.48</v>
      </c>
      <c r="BF6" s="36">
        <f t="shared" ref="BF6:BN6" si="7">IF(BF7="",NA(),BF7)</f>
        <v>402.32</v>
      </c>
      <c r="BG6" s="36">
        <f t="shared" si="7"/>
        <v>408.29</v>
      </c>
      <c r="BH6" s="36">
        <f t="shared" si="7"/>
        <v>856.22</v>
      </c>
      <c r="BI6" s="36">
        <f t="shared" si="7"/>
        <v>817.87</v>
      </c>
      <c r="BJ6" s="36">
        <f t="shared" si="7"/>
        <v>385.06</v>
      </c>
      <c r="BK6" s="36">
        <f t="shared" si="7"/>
        <v>373.09</v>
      </c>
      <c r="BL6" s="36">
        <f t="shared" si="7"/>
        <v>364.71</v>
      </c>
      <c r="BM6" s="36">
        <f t="shared" si="7"/>
        <v>373.69</v>
      </c>
      <c r="BN6" s="36">
        <f t="shared" si="7"/>
        <v>370.12</v>
      </c>
      <c r="BO6" s="35" t="str">
        <f>IF(BO7="","",IF(BO7="-","【-】","【"&amp;SUBSTITUTE(TEXT(BO7,"#,##0.00"),"-","△")&amp;"】"))</f>
        <v>【270.46】</v>
      </c>
      <c r="BP6" s="36">
        <f>IF(BP7="",NA(),BP7)</f>
        <v>110.55</v>
      </c>
      <c r="BQ6" s="36">
        <f t="shared" ref="BQ6:BY6" si="8">IF(BQ7="",NA(),BQ7)</f>
        <v>106.36</v>
      </c>
      <c r="BR6" s="36">
        <f t="shared" si="8"/>
        <v>100.8</v>
      </c>
      <c r="BS6" s="36">
        <f t="shared" si="8"/>
        <v>79.12</v>
      </c>
      <c r="BT6" s="36">
        <f t="shared" si="8"/>
        <v>84.01</v>
      </c>
      <c r="BU6" s="36">
        <f t="shared" si="8"/>
        <v>99.07</v>
      </c>
      <c r="BV6" s="36">
        <f t="shared" si="8"/>
        <v>99.99</v>
      </c>
      <c r="BW6" s="36">
        <f t="shared" si="8"/>
        <v>100.65</v>
      </c>
      <c r="BX6" s="36">
        <f t="shared" si="8"/>
        <v>99.87</v>
      </c>
      <c r="BY6" s="36">
        <f t="shared" si="8"/>
        <v>100.42</v>
      </c>
      <c r="BZ6" s="35" t="str">
        <f>IF(BZ7="","",IF(BZ7="-","【-】","【"&amp;SUBSTITUTE(TEXT(BZ7,"#,##0.00"),"-","△")&amp;"】"))</f>
        <v>【103.91】</v>
      </c>
      <c r="CA6" s="36">
        <f>IF(CA7="",NA(),CA7)</f>
        <v>141.63</v>
      </c>
      <c r="CB6" s="36">
        <f t="shared" ref="CB6:CJ6" si="9">IF(CB7="",NA(),CB7)</f>
        <v>145.80000000000001</v>
      </c>
      <c r="CC6" s="36">
        <f t="shared" si="9"/>
        <v>156.9</v>
      </c>
      <c r="CD6" s="36">
        <f t="shared" si="9"/>
        <v>211.62</v>
      </c>
      <c r="CE6" s="36">
        <f t="shared" si="9"/>
        <v>216.34</v>
      </c>
      <c r="CF6" s="36">
        <f t="shared" si="9"/>
        <v>173.03</v>
      </c>
      <c r="CG6" s="36">
        <f t="shared" si="9"/>
        <v>171.15</v>
      </c>
      <c r="CH6" s="36">
        <f t="shared" si="9"/>
        <v>170.19</v>
      </c>
      <c r="CI6" s="36">
        <f t="shared" si="9"/>
        <v>171.81</v>
      </c>
      <c r="CJ6" s="36">
        <f t="shared" si="9"/>
        <v>171.67</v>
      </c>
      <c r="CK6" s="35" t="str">
        <f>IF(CK7="","",IF(CK7="-","【-】","【"&amp;SUBSTITUTE(TEXT(CK7,"#,##0.00"),"-","△")&amp;"】"))</f>
        <v>【167.11】</v>
      </c>
      <c r="CL6" s="36">
        <f>IF(CL7="",NA(),CL7)</f>
        <v>52.71</v>
      </c>
      <c r="CM6" s="36">
        <f t="shared" ref="CM6:CU6" si="10">IF(CM7="",NA(),CM7)</f>
        <v>52.46</v>
      </c>
      <c r="CN6" s="36">
        <f t="shared" si="10"/>
        <v>52.56</v>
      </c>
      <c r="CO6" s="36">
        <f t="shared" si="10"/>
        <v>74.349999999999994</v>
      </c>
      <c r="CP6" s="36">
        <f t="shared" si="10"/>
        <v>70.180000000000007</v>
      </c>
      <c r="CQ6" s="36">
        <f t="shared" si="10"/>
        <v>58.58</v>
      </c>
      <c r="CR6" s="36">
        <f t="shared" si="10"/>
        <v>58.53</v>
      </c>
      <c r="CS6" s="36">
        <f t="shared" si="10"/>
        <v>59.01</v>
      </c>
      <c r="CT6" s="36">
        <f t="shared" si="10"/>
        <v>60.03</v>
      </c>
      <c r="CU6" s="36">
        <f t="shared" si="10"/>
        <v>59.74</v>
      </c>
      <c r="CV6" s="35" t="str">
        <f>IF(CV7="","",IF(CV7="-","【-】","【"&amp;SUBSTITUTE(TEXT(CV7,"#,##0.00"),"-","△")&amp;"】"))</f>
        <v>【60.27】</v>
      </c>
      <c r="CW6" s="36">
        <f>IF(CW7="",NA(),CW7)</f>
        <v>86.6</v>
      </c>
      <c r="CX6" s="36">
        <f t="shared" ref="CX6:DF6" si="11">IF(CX7="",NA(),CX7)</f>
        <v>87.42</v>
      </c>
      <c r="CY6" s="36">
        <f t="shared" si="11"/>
        <v>86.3</v>
      </c>
      <c r="CZ6" s="36">
        <f t="shared" si="11"/>
        <v>87.53</v>
      </c>
      <c r="DA6" s="36">
        <f t="shared" si="11"/>
        <v>89.49</v>
      </c>
      <c r="DB6" s="36">
        <f t="shared" si="11"/>
        <v>85.23</v>
      </c>
      <c r="DC6" s="36">
        <f t="shared" si="11"/>
        <v>85.26</v>
      </c>
      <c r="DD6" s="36">
        <f t="shared" si="11"/>
        <v>85.37</v>
      </c>
      <c r="DE6" s="36">
        <f t="shared" si="11"/>
        <v>84.81</v>
      </c>
      <c r="DF6" s="36">
        <f t="shared" si="11"/>
        <v>84.8</v>
      </c>
      <c r="DG6" s="35" t="str">
        <f>IF(DG7="","",IF(DG7="-","【-】","【"&amp;SUBSTITUTE(TEXT(DG7,"#,##0.00"),"-","△")&amp;"】"))</f>
        <v>【89.92】</v>
      </c>
      <c r="DH6" s="36">
        <f>IF(DH7="",NA(),DH7)</f>
        <v>47.88</v>
      </c>
      <c r="DI6" s="36">
        <f t="shared" ref="DI6:DQ6" si="12">IF(DI7="",NA(),DI7)</f>
        <v>49.54</v>
      </c>
      <c r="DJ6" s="36">
        <f t="shared" si="12"/>
        <v>48.09</v>
      </c>
      <c r="DK6" s="36">
        <f t="shared" si="12"/>
        <v>47.44</v>
      </c>
      <c r="DL6" s="36">
        <f t="shared" si="12"/>
        <v>48.72</v>
      </c>
      <c r="DM6" s="36">
        <f t="shared" si="12"/>
        <v>44.31</v>
      </c>
      <c r="DN6" s="36">
        <f t="shared" si="12"/>
        <v>45.75</v>
      </c>
      <c r="DO6" s="36">
        <f t="shared" si="12"/>
        <v>46.9</v>
      </c>
      <c r="DP6" s="36">
        <f t="shared" si="12"/>
        <v>47.28</v>
      </c>
      <c r="DQ6" s="36">
        <f t="shared" si="12"/>
        <v>47.66</v>
      </c>
      <c r="DR6" s="35" t="str">
        <f>IF(DR7="","",IF(DR7="-","【-】","【"&amp;SUBSTITUTE(TEXT(DR7,"#,##0.00"),"-","△")&amp;"】"))</f>
        <v>【48.85】</v>
      </c>
      <c r="DS6" s="36">
        <f>IF(DS7="",NA(),DS7)</f>
        <v>16.18</v>
      </c>
      <c r="DT6" s="36">
        <f t="shared" ref="DT6:EB6" si="13">IF(DT7="",NA(),DT7)</f>
        <v>10.4</v>
      </c>
      <c r="DU6" s="36">
        <f t="shared" si="13"/>
        <v>16.57</v>
      </c>
      <c r="DV6" s="36">
        <f t="shared" si="13"/>
        <v>8.98</v>
      </c>
      <c r="DW6" s="36">
        <f t="shared" si="13"/>
        <v>4.96</v>
      </c>
      <c r="DX6" s="36">
        <f t="shared" si="13"/>
        <v>10.09</v>
      </c>
      <c r="DY6" s="36">
        <f t="shared" si="13"/>
        <v>10.54</v>
      </c>
      <c r="DZ6" s="36">
        <f t="shared" si="13"/>
        <v>12.03</v>
      </c>
      <c r="EA6" s="36">
        <f t="shared" si="13"/>
        <v>12.19</v>
      </c>
      <c r="EB6" s="36">
        <f t="shared" si="13"/>
        <v>15.1</v>
      </c>
      <c r="EC6" s="35" t="str">
        <f>IF(EC7="","",IF(EC7="-","【-】","【"&amp;SUBSTITUTE(TEXT(EC7,"#,##0.00"),"-","△")&amp;"】"))</f>
        <v>【17.80】</v>
      </c>
      <c r="ED6" s="36">
        <f>IF(ED7="",NA(),ED7)</f>
        <v>0.76</v>
      </c>
      <c r="EE6" s="36">
        <f t="shared" ref="EE6:EM6" si="14">IF(EE7="",NA(),EE7)</f>
        <v>0.5</v>
      </c>
      <c r="EF6" s="36">
        <f t="shared" si="14"/>
        <v>0.5</v>
      </c>
      <c r="EG6" s="36">
        <f t="shared" si="14"/>
        <v>0.66</v>
      </c>
      <c r="EH6" s="36">
        <f t="shared" si="14"/>
        <v>0.84</v>
      </c>
      <c r="EI6" s="36">
        <f t="shared" si="14"/>
        <v>0.6</v>
      </c>
      <c r="EJ6" s="36">
        <f t="shared" si="14"/>
        <v>0.56000000000000005</v>
      </c>
      <c r="EK6" s="36">
        <f t="shared" si="14"/>
        <v>0.61</v>
      </c>
      <c r="EL6" s="36">
        <f t="shared" si="14"/>
        <v>0.51</v>
      </c>
      <c r="EM6" s="36">
        <f t="shared" si="14"/>
        <v>0.57999999999999996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322067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47.55</v>
      </c>
      <c r="P7" s="39">
        <v>98.64</v>
      </c>
      <c r="Q7" s="39">
        <v>3232</v>
      </c>
      <c r="R7" s="39">
        <v>38962</v>
      </c>
      <c r="S7" s="39">
        <v>420.93</v>
      </c>
      <c r="T7" s="39">
        <v>92.56</v>
      </c>
      <c r="U7" s="39">
        <v>38219</v>
      </c>
      <c r="V7" s="39">
        <v>259.75</v>
      </c>
      <c r="W7" s="39">
        <v>147.13999999999999</v>
      </c>
      <c r="X7" s="39">
        <v>116</v>
      </c>
      <c r="Y7" s="39">
        <v>111.43</v>
      </c>
      <c r="Z7" s="39">
        <v>107.1</v>
      </c>
      <c r="AA7" s="39">
        <v>97.4</v>
      </c>
      <c r="AB7" s="39">
        <v>98.35</v>
      </c>
      <c r="AC7" s="39">
        <v>109.04</v>
      </c>
      <c r="AD7" s="39">
        <v>109.64</v>
      </c>
      <c r="AE7" s="39">
        <v>110.95</v>
      </c>
      <c r="AF7" s="39">
        <v>110.68</v>
      </c>
      <c r="AG7" s="39">
        <v>110.66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4.54</v>
      </c>
      <c r="AN7" s="39">
        <v>3.77</v>
      </c>
      <c r="AO7" s="39">
        <v>3.62</v>
      </c>
      <c r="AP7" s="39">
        <v>3.91</v>
      </c>
      <c r="AQ7" s="39">
        <v>3.56</v>
      </c>
      <c r="AR7" s="39">
        <v>2.74</v>
      </c>
      <c r="AS7" s="39">
        <v>1.05</v>
      </c>
      <c r="AT7" s="39">
        <v>160.21</v>
      </c>
      <c r="AU7" s="39">
        <v>177.8</v>
      </c>
      <c r="AV7" s="39">
        <v>290.76</v>
      </c>
      <c r="AW7" s="39">
        <v>165.37</v>
      </c>
      <c r="AX7" s="39">
        <v>183.98</v>
      </c>
      <c r="AY7" s="39">
        <v>382.09</v>
      </c>
      <c r="AZ7" s="39">
        <v>371.31</v>
      </c>
      <c r="BA7" s="39">
        <v>377.63</v>
      </c>
      <c r="BB7" s="39">
        <v>357.34</v>
      </c>
      <c r="BC7" s="39">
        <v>366.03</v>
      </c>
      <c r="BD7" s="39">
        <v>261.93</v>
      </c>
      <c r="BE7" s="39">
        <v>412.48</v>
      </c>
      <c r="BF7" s="39">
        <v>402.32</v>
      </c>
      <c r="BG7" s="39">
        <v>408.29</v>
      </c>
      <c r="BH7" s="39">
        <v>856.22</v>
      </c>
      <c r="BI7" s="39">
        <v>817.87</v>
      </c>
      <c r="BJ7" s="39">
        <v>385.06</v>
      </c>
      <c r="BK7" s="39">
        <v>373.09</v>
      </c>
      <c r="BL7" s="39">
        <v>364.71</v>
      </c>
      <c r="BM7" s="39">
        <v>373.69</v>
      </c>
      <c r="BN7" s="39">
        <v>370.12</v>
      </c>
      <c r="BO7" s="39">
        <v>270.45999999999998</v>
      </c>
      <c r="BP7" s="39">
        <v>110.55</v>
      </c>
      <c r="BQ7" s="39">
        <v>106.36</v>
      </c>
      <c r="BR7" s="39">
        <v>100.8</v>
      </c>
      <c r="BS7" s="39">
        <v>79.12</v>
      </c>
      <c r="BT7" s="39">
        <v>84.01</v>
      </c>
      <c r="BU7" s="39">
        <v>99.07</v>
      </c>
      <c r="BV7" s="39">
        <v>99.99</v>
      </c>
      <c r="BW7" s="39">
        <v>100.65</v>
      </c>
      <c r="BX7" s="39">
        <v>99.87</v>
      </c>
      <c r="BY7" s="39">
        <v>100.42</v>
      </c>
      <c r="BZ7" s="39">
        <v>103.91</v>
      </c>
      <c r="CA7" s="39">
        <v>141.63</v>
      </c>
      <c r="CB7" s="39">
        <v>145.80000000000001</v>
      </c>
      <c r="CC7" s="39">
        <v>156.9</v>
      </c>
      <c r="CD7" s="39">
        <v>211.62</v>
      </c>
      <c r="CE7" s="39">
        <v>216.34</v>
      </c>
      <c r="CF7" s="39">
        <v>173.03</v>
      </c>
      <c r="CG7" s="39">
        <v>171.15</v>
      </c>
      <c r="CH7" s="39">
        <v>170.19</v>
      </c>
      <c r="CI7" s="39">
        <v>171.81</v>
      </c>
      <c r="CJ7" s="39">
        <v>171.67</v>
      </c>
      <c r="CK7" s="39">
        <v>167.11</v>
      </c>
      <c r="CL7" s="39">
        <v>52.71</v>
      </c>
      <c r="CM7" s="39">
        <v>52.46</v>
      </c>
      <c r="CN7" s="39">
        <v>52.56</v>
      </c>
      <c r="CO7" s="39">
        <v>74.349999999999994</v>
      </c>
      <c r="CP7" s="39">
        <v>70.180000000000007</v>
      </c>
      <c r="CQ7" s="39">
        <v>58.58</v>
      </c>
      <c r="CR7" s="39">
        <v>58.53</v>
      </c>
      <c r="CS7" s="39">
        <v>59.01</v>
      </c>
      <c r="CT7" s="39">
        <v>60.03</v>
      </c>
      <c r="CU7" s="39">
        <v>59.74</v>
      </c>
      <c r="CV7" s="39">
        <v>60.27</v>
      </c>
      <c r="CW7" s="39">
        <v>86.6</v>
      </c>
      <c r="CX7" s="39">
        <v>87.42</v>
      </c>
      <c r="CY7" s="39">
        <v>86.3</v>
      </c>
      <c r="CZ7" s="39">
        <v>87.53</v>
      </c>
      <c r="DA7" s="39">
        <v>89.49</v>
      </c>
      <c r="DB7" s="39">
        <v>85.23</v>
      </c>
      <c r="DC7" s="39">
        <v>85.26</v>
      </c>
      <c r="DD7" s="39">
        <v>85.37</v>
      </c>
      <c r="DE7" s="39">
        <v>84.81</v>
      </c>
      <c r="DF7" s="39">
        <v>84.8</v>
      </c>
      <c r="DG7" s="39">
        <v>89.92</v>
      </c>
      <c r="DH7" s="39">
        <v>47.88</v>
      </c>
      <c r="DI7" s="39">
        <v>49.54</v>
      </c>
      <c r="DJ7" s="39">
        <v>48.09</v>
      </c>
      <c r="DK7" s="39">
        <v>47.44</v>
      </c>
      <c r="DL7" s="39">
        <v>48.72</v>
      </c>
      <c r="DM7" s="39">
        <v>44.31</v>
      </c>
      <c r="DN7" s="39">
        <v>45.75</v>
      </c>
      <c r="DO7" s="39">
        <v>46.9</v>
      </c>
      <c r="DP7" s="39">
        <v>47.28</v>
      </c>
      <c r="DQ7" s="39">
        <v>47.66</v>
      </c>
      <c r="DR7" s="39">
        <v>48.85</v>
      </c>
      <c r="DS7" s="39">
        <v>16.18</v>
      </c>
      <c r="DT7" s="39">
        <v>10.4</v>
      </c>
      <c r="DU7" s="39">
        <v>16.57</v>
      </c>
      <c r="DV7" s="39">
        <v>8.98</v>
      </c>
      <c r="DW7" s="39">
        <v>4.96</v>
      </c>
      <c r="DX7" s="39">
        <v>10.09</v>
      </c>
      <c r="DY7" s="39">
        <v>10.54</v>
      </c>
      <c r="DZ7" s="39">
        <v>12.03</v>
      </c>
      <c r="EA7" s="39">
        <v>12.19</v>
      </c>
      <c r="EB7" s="39">
        <v>15.1</v>
      </c>
      <c r="EC7" s="39">
        <v>17.8</v>
      </c>
      <c r="ED7" s="39">
        <v>0.76</v>
      </c>
      <c r="EE7" s="39">
        <v>0.5</v>
      </c>
      <c r="EF7" s="39">
        <v>0.5</v>
      </c>
      <c r="EG7" s="39">
        <v>0.66</v>
      </c>
      <c r="EH7" s="39">
        <v>0.84</v>
      </c>
      <c r="EI7" s="39">
        <v>0.6</v>
      </c>
      <c r="EJ7" s="39">
        <v>0.56000000000000005</v>
      </c>
      <c r="EK7" s="39">
        <v>0.61</v>
      </c>
      <c r="EL7" s="39">
        <v>0.51</v>
      </c>
      <c r="EM7" s="39">
        <v>0.57999999999999996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2020-02-20T00:29:25Z</cp:lastPrinted>
  <dcterms:created xsi:type="dcterms:W3CDTF">2019-12-05T04:24:17Z</dcterms:created>
  <dcterms:modified xsi:type="dcterms:W3CDTF">2020-02-25T00:07:28Z</dcterms:modified>
  <cp:category/>
</cp:coreProperties>
</file>