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flsv\06総務部\財政課\10_地方公営企業\04_経営比較分析\R01\【２月６日（木）〆】公営企業に係る「経営比較分析表」の分析等について（照会）\04_打ち返し回答\"/>
    </mc:Choice>
  </mc:AlternateContent>
  <workbookProtection workbookAlgorithmName="SHA-512" workbookHashValue="Ks1X7o03YWnieXBIW7RfEnJTw6SvJ0H5jY+bwsTb93DMPeVS0jdBX6pxJ5NtQQqycXBSPHI5qE8fKOHXgNeLUw==" workbookSaltValue="mP5gJtF5lPD4ww9J4Uyx/w==" workbookSpinCount="100000" lockStructure="1"/>
  <bookViews>
    <workbookView xWindow="0" yWindow="0" windowWidth="20490" windowHeight="846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LE76" i="4"/>
  <c r="KO30" i="4"/>
  <c r="HP76" i="4"/>
  <c r="AV76" i="4"/>
  <c r="KO51" i="4"/>
  <c r="FX30" i="4"/>
  <c r="FX51" i="4"/>
  <c r="JV30" i="4"/>
  <c r="HA76" i="4"/>
  <c r="AN51" i="4"/>
  <c r="FE30" i="4"/>
  <c r="AG76" i="4"/>
  <c r="FE51" i="4"/>
  <c r="AN30" i="4"/>
  <c r="JV51" i="4"/>
  <c r="KP76" i="4"/>
  <c r="R76" i="4"/>
  <c r="KA76" i="4"/>
  <c r="EL51" i="4"/>
  <c r="JC30" i="4"/>
  <c r="U30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<sst xmlns="http://schemas.openxmlformats.org/spreadsheetml/2006/main" count="278" uniqueCount="128">
  <si>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</si>
  <si>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</si>
  <si>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</si>
  <si>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</si>
  <si>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</si>
  <si>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</si>
  <si>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</si>
  <si>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</si>
  <si>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</si>
  <si>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</si>
  <si>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</si>
  <si>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</si>
  <si>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</si>
  <si>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</si>
  <si>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</si>
  <si>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</si>
  <si>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</si>
  <si>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</si>
  <si>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</si>
  <si>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</si>
  <si>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</si>
  <si>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</si>
  <si>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</si>
  <si>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</si>
  <si>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</si>
  <si>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</si>
  <si>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</si>
  <si>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</si>
  <si>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</si>
  <si>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</si>
  <si>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</si>
  <si>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</si>
  <si>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</si>
  <si>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</si>
  <si>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</si>
  <si>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</si>
  <si>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</si>
  <si>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</si>
  <si>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</si>
  <si>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</si>
  <si>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</si>
  <si>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</si>
  <si>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</si>
  <si>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</si>
  <si>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</si>
  <si>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</si>
  <si>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</si>
  <si>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</si>
  <si>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</si>
  <si>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</si>
  <si>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</si>
  <si>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</si>
  <si>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</si>
  <si>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</si>
  <si>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</si>
  <si>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</si>
  <si>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</si>
  <si>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</si>
  <si>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</si>
  <si>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</si>
  <si>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</si>
  <si>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</si>
  <si>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</si>
  <si>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</si>
  <si>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</si>
  <si>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</si>
  <si>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</si>
  <si>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</si>
  <si>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</si>
  <si>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</si>
  <si>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</si>
  <si>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</si>
  <si>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</si>
  <si>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</si>
  <si>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</si>
  <si>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</si>
  <si>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</si>
  <si>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</si>
  <si>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</si>
  <si>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</si>
  <si>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</si>
  <si>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</si>
  <si>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</si>
  <si>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</si>
  <si>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</si>
  <si>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</si>
  <si>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</si>
  <si>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</si>
  <si>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</si>
  <si>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</si>
  <si>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</si>
  <si>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</si>
  <si>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</si>
  <si>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</si>
  <si>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</si>
  <si>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</si>
  <si>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</si>
  <si>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</si>
  <si>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</si>
  <si>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</si>
  <si>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</si>
  <si>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</si>
  <si>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</si>
  <si>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</si>
  <si>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</si>
  <si>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</si>
  <si>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島根県　益田市</t>
  </si>
  <si>
    <t>益田駅前駐車場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</si>
  <si>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</si>
  <si>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</si>
  <si>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</si>
  <si>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</si>
  <si>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</si>
  <si>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</si>
  <si>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</si>
  <si>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</si>
  <si>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</si>
  <si>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</si>
  <si>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</si>
  <si>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</si>
  <si>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</si>
  <si>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</si>
  <si>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</si>
  <si>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</si>
  <si>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益田市の駐車場事業は、供用開始後10年以上が経過していることもあり、日頃から定期的な保守点検を実施している。今後、計画的に施設の更新が必要である。</t>
    <phoneticPr fontId="5"/>
  </si>
  <si>
    <t>　益田市の駐車場事業は、益田駅前及びホテル、飲食店等が立地していることから駐車場及び駐輪場において、安定した利用がある。近隣に大型駐車場がないことから、需要が高く稼働率が高い。</t>
    <rPh sb="22" eb="24">
      <t>インショク</t>
    </rPh>
    <rPh sb="24" eb="25">
      <t>テン</t>
    </rPh>
    <rPh sb="25" eb="26">
      <t>ナド</t>
    </rPh>
    <phoneticPr fontId="5"/>
  </si>
  <si>
    <t>　益田市の駐車場事業は、利用が多く比較的安定した経営が続いているが、施設の老朽化が徐々に進んでおり、今後、大規模修繕の必要性が生じることが予想される。経営戦略を策定し、計画に準じて施設の更新を行っていく必要がある。</t>
    <rPh sb="17" eb="20">
      <t>ヒカクテキ</t>
    </rPh>
    <rPh sb="50" eb="52">
      <t>コンゴ</t>
    </rPh>
    <rPh sb="59" eb="62">
      <t>ヒツヨウセイ</t>
    </rPh>
    <rPh sb="63" eb="64">
      <t>ショウ</t>
    </rPh>
    <phoneticPr fontId="5"/>
  </si>
  <si>
    <t>　益田市の駐車場事業の経営については、一般会計からの繰入金もなく、駐車場等の料金収入から成り立っている。類似団体と比較すると「収益的収支比率」は下回っているが、100％以上を示しており、収益は概ね良好である。
　「売上高ＧＯＰ比率」が、年々下降傾向にある。また「ＥＢＩＴＤＡ」も類似団体と比較すると平均値を大きく下回っているが、近隣施設との競合等により、料金改定は現時点では難しい。これらの２つの指標が低いため、民間譲渡までの検討には至らない。</t>
    <rPh sb="118" eb="120">
      <t>ネンネン</t>
    </rPh>
    <rPh sb="120" eb="122">
      <t>カコウ</t>
    </rPh>
    <rPh sb="153" eb="154">
      <t>オオ</t>
    </rPh>
    <rPh sb="198" eb="200">
      <t>シヒョウ</t>
    </rPh>
    <rPh sb="217" eb="218">
      <t>イタ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</si>
</sst>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141.1</c:v>
                </c:pt>
                <c:pt idx="1">
                  <c:v>125.6</c:v>
                </c:pt>
                <c:pt idx="2">
                  <c:v>135.69999999999999</c:v>
                </c:pt>
                <c:pt idx="3">
                  <c:v>135</c:v>
                </c:pt>
                <c:pt idx="4">
                  <c:v>123.1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3-4FA9-83EF-3F02C632B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3-4FA9-83EF-3F02C632B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6-4EAA-87D6-4C0FDD878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6-4EAA-87D6-4C0FDD878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C3B-4FA7-84C1-B1E0B2FF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B-4FA7-84C1-B1E0B2FF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DE-492D-824B-A2F01876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E-492D-824B-A2F01876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F-461D-9FCD-9262BAEA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F-461D-9FCD-9262BAEA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4-4BA7-BB17-E4B261B95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4-4BA7-BB17-E4B261B95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316</c:v>
                </c:pt>
                <c:pt idx="1">
                  <c:v>310</c:v>
                </c:pt>
                <c:pt idx="2">
                  <c:v>295.7</c:v>
                </c:pt>
                <c:pt idx="3">
                  <c:v>273.2</c:v>
                </c:pt>
                <c:pt idx="4">
                  <c:v>269.7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0-4842-82DB-1F39B4192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0-4842-82DB-1F39B4192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21.5</c:v>
                </c:pt>
                <c:pt idx="1">
                  <c:v>20.3</c:v>
                </c:pt>
                <c:pt idx="2">
                  <c:v>26.3</c:v>
                </c:pt>
                <c:pt idx="3">
                  <c:v>25.6</c:v>
                </c:pt>
                <c:pt idx="4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A-4108-9F0C-1C6E43C0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A-4108-9F0C-1C6E43C0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7450</c:v>
                </c:pt>
                <c:pt idx="1">
                  <c:v>4718</c:v>
                </c:pt>
                <c:pt idx="2">
                  <c:v>6032</c:v>
                </c:pt>
                <c:pt idx="3">
                  <c:v>6081</c:v>
                </c:pt>
                <c:pt idx="4">
                  <c:v>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267-A540-BFD1717C3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6-4267-A540-BFD1717C3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I1" zoomScaleNormal="100" zoomScaleSheetLayoutView="70" workbookViewId="0">
      <selection activeCell="HX7" sqref="HX7:JP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島根県益田市　益田駅前駐車場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4727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231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7">
        <f>データ!$B$11</f>
        <v>41640</v>
      </c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>
        <f>データ!$C$11</f>
        <v>42005</v>
      </c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>
        <f>データ!$D$11</f>
        <v>42370</v>
      </c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>
        <f>データ!$E$11</f>
        <v>42736</v>
      </c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>
        <f>データ!$F$11</f>
        <v>43101</v>
      </c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7">
        <f>データ!$B$11</f>
        <v>41640</v>
      </c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>
        <f>データ!$C$11</f>
        <v>42005</v>
      </c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>
        <f>データ!$D$11</f>
        <v>42370</v>
      </c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>
        <f>データ!$E$11</f>
        <v>42736</v>
      </c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>
        <f>データ!$F$11</f>
        <v>43101</v>
      </c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7">
        <f>データ!$B$11</f>
        <v>41640</v>
      </c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>
        <f>データ!$C$11</f>
        <v>42005</v>
      </c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  <c r="KG30" s="117"/>
      <c r="KH30" s="117"/>
      <c r="KI30" s="117"/>
      <c r="KJ30" s="117"/>
      <c r="KK30" s="117"/>
      <c r="KL30" s="117"/>
      <c r="KM30" s="117"/>
      <c r="KN30" s="117"/>
      <c r="KO30" s="117">
        <f>データ!$D$11</f>
        <v>42370</v>
      </c>
      <c r="KP30" s="117"/>
      <c r="KQ30" s="117"/>
      <c r="KR30" s="117"/>
      <c r="KS30" s="117"/>
      <c r="KT30" s="117"/>
      <c r="KU30" s="117"/>
      <c r="KV30" s="117"/>
      <c r="KW30" s="117"/>
      <c r="KX30" s="117"/>
      <c r="KY30" s="117"/>
      <c r="KZ30" s="117"/>
      <c r="LA30" s="117"/>
      <c r="LB30" s="117"/>
      <c r="LC30" s="117"/>
      <c r="LD30" s="117"/>
      <c r="LE30" s="117"/>
      <c r="LF30" s="117"/>
      <c r="LG30" s="117"/>
      <c r="LH30" s="117">
        <f>データ!$E$11</f>
        <v>42736</v>
      </c>
      <c r="LI30" s="117"/>
      <c r="LJ30" s="117"/>
      <c r="LK30" s="117"/>
      <c r="LL30" s="117"/>
      <c r="LM30" s="117"/>
      <c r="LN30" s="117"/>
      <c r="LO30" s="117"/>
      <c r="LP30" s="117"/>
      <c r="LQ30" s="117"/>
      <c r="LR30" s="117"/>
      <c r="LS30" s="117"/>
      <c r="LT30" s="117"/>
      <c r="LU30" s="117"/>
      <c r="LV30" s="117"/>
      <c r="LW30" s="117"/>
      <c r="LX30" s="117"/>
      <c r="LY30" s="117"/>
      <c r="LZ30" s="117"/>
      <c r="MA30" s="117">
        <f>データ!$F$11</f>
        <v>43101</v>
      </c>
      <c r="MB30" s="117"/>
      <c r="MC30" s="117"/>
      <c r="MD30" s="117"/>
      <c r="ME30" s="117"/>
      <c r="MF30" s="117"/>
      <c r="MG30" s="117"/>
      <c r="MH30" s="117"/>
      <c r="MI30" s="117"/>
      <c r="MJ30" s="117"/>
      <c r="MK30" s="117"/>
      <c r="ML30" s="117"/>
      <c r="MM30" s="117"/>
      <c r="MN30" s="117"/>
      <c r="MO30" s="117"/>
      <c r="MP30" s="117"/>
      <c r="MQ30" s="117"/>
      <c r="MR30" s="117"/>
      <c r="MS30" s="117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4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6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8" t="s">
        <v>27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20"/>
      <c r="U31" s="121">
        <f>データ!Y7</f>
        <v>141.1</v>
      </c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>
        <f>データ!Z7</f>
        <v>125.6</v>
      </c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>
        <f>データ!AA7</f>
        <v>135.69999999999999</v>
      </c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>
        <f>データ!AB7</f>
        <v>135</v>
      </c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>
        <f>データ!AC7</f>
        <v>123.1</v>
      </c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8" t="s">
        <v>27</v>
      </c>
      <c r="EB31" s="119"/>
      <c r="EC31" s="119"/>
      <c r="ED31" s="119"/>
      <c r="EE31" s="119"/>
      <c r="EF31" s="119"/>
      <c r="EG31" s="119"/>
      <c r="EH31" s="119"/>
      <c r="EI31" s="119"/>
      <c r="EJ31" s="119"/>
      <c r="EK31" s="120"/>
      <c r="EL31" s="121">
        <f>データ!AJ7</f>
        <v>0</v>
      </c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>
        <f>データ!AK7</f>
        <v>0</v>
      </c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>
        <f>データ!AL7</f>
        <v>0</v>
      </c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>
        <f>データ!AM7</f>
        <v>0</v>
      </c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>
        <f>データ!AN7</f>
        <v>0</v>
      </c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8" t="s">
        <v>27</v>
      </c>
      <c r="IS31" s="119"/>
      <c r="IT31" s="119"/>
      <c r="IU31" s="119"/>
      <c r="IV31" s="119"/>
      <c r="IW31" s="119"/>
      <c r="IX31" s="119"/>
      <c r="IY31" s="119"/>
      <c r="IZ31" s="119"/>
      <c r="JA31" s="119"/>
      <c r="JB31" s="120"/>
      <c r="JC31" s="122">
        <f>データ!DK7</f>
        <v>316</v>
      </c>
      <c r="JD31" s="123"/>
      <c r="JE31" s="123"/>
      <c r="JF31" s="123"/>
      <c r="JG31" s="123"/>
      <c r="JH31" s="123"/>
      <c r="JI31" s="123"/>
      <c r="JJ31" s="123"/>
      <c r="JK31" s="123"/>
      <c r="JL31" s="123"/>
      <c r="JM31" s="123"/>
      <c r="JN31" s="123"/>
      <c r="JO31" s="123"/>
      <c r="JP31" s="123"/>
      <c r="JQ31" s="123"/>
      <c r="JR31" s="123"/>
      <c r="JS31" s="123"/>
      <c r="JT31" s="123"/>
      <c r="JU31" s="124"/>
      <c r="JV31" s="122">
        <f>データ!DL7</f>
        <v>310</v>
      </c>
      <c r="JW31" s="123"/>
      <c r="JX31" s="123"/>
      <c r="JY31" s="123"/>
      <c r="JZ31" s="123"/>
      <c r="KA31" s="123"/>
      <c r="KB31" s="123"/>
      <c r="KC31" s="123"/>
      <c r="KD31" s="123"/>
      <c r="KE31" s="123"/>
      <c r="KF31" s="123"/>
      <c r="KG31" s="123"/>
      <c r="KH31" s="123"/>
      <c r="KI31" s="123"/>
      <c r="KJ31" s="123"/>
      <c r="KK31" s="123"/>
      <c r="KL31" s="123"/>
      <c r="KM31" s="123"/>
      <c r="KN31" s="124"/>
      <c r="KO31" s="122">
        <f>データ!DM7</f>
        <v>295.7</v>
      </c>
      <c r="KP31" s="123"/>
      <c r="KQ31" s="123"/>
      <c r="KR31" s="123"/>
      <c r="KS31" s="123"/>
      <c r="KT31" s="123"/>
      <c r="KU31" s="123"/>
      <c r="KV31" s="123"/>
      <c r="KW31" s="123"/>
      <c r="KX31" s="123"/>
      <c r="KY31" s="123"/>
      <c r="KZ31" s="123"/>
      <c r="LA31" s="123"/>
      <c r="LB31" s="123"/>
      <c r="LC31" s="123"/>
      <c r="LD31" s="123"/>
      <c r="LE31" s="123"/>
      <c r="LF31" s="123"/>
      <c r="LG31" s="124"/>
      <c r="LH31" s="122">
        <f>データ!DN7</f>
        <v>273.2</v>
      </c>
      <c r="LI31" s="123"/>
      <c r="LJ31" s="123"/>
      <c r="LK31" s="123"/>
      <c r="LL31" s="123"/>
      <c r="LM31" s="123"/>
      <c r="LN31" s="123"/>
      <c r="LO31" s="123"/>
      <c r="LP31" s="123"/>
      <c r="LQ31" s="123"/>
      <c r="LR31" s="123"/>
      <c r="LS31" s="123"/>
      <c r="LT31" s="123"/>
      <c r="LU31" s="123"/>
      <c r="LV31" s="123"/>
      <c r="LW31" s="123"/>
      <c r="LX31" s="123"/>
      <c r="LY31" s="123"/>
      <c r="LZ31" s="124"/>
      <c r="MA31" s="122">
        <f>データ!DO7</f>
        <v>269.7</v>
      </c>
      <c r="MB31" s="123"/>
      <c r="MC31" s="123"/>
      <c r="MD31" s="123"/>
      <c r="ME31" s="123"/>
      <c r="MF31" s="123"/>
      <c r="MG31" s="123"/>
      <c r="MH31" s="123"/>
      <c r="MI31" s="123"/>
      <c r="MJ31" s="123"/>
      <c r="MK31" s="123"/>
      <c r="ML31" s="123"/>
      <c r="MM31" s="123"/>
      <c r="MN31" s="123"/>
      <c r="MO31" s="123"/>
      <c r="MP31" s="123"/>
      <c r="MQ31" s="123"/>
      <c r="MR31" s="123"/>
      <c r="MS31" s="124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8" t="s">
        <v>29</v>
      </c>
      <c r="K32" s="119"/>
      <c r="L32" s="119"/>
      <c r="M32" s="119"/>
      <c r="N32" s="119"/>
      <c r="O32" s="119"/>
      <c r="P32" s="119"/>
      <c r="Q32" s="119"/>
      <c r="R32" s="119"/>
      <c r="S32" s="119"/>
      <c r="T32" s="120"/>
      <c r="U32" s="121">
        <f>データ!AD7</f>
        <v>172.3</v>
      </c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>
        <f>データ!AE7</f>
        <v>218.5</v>
      </c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>
        <f>データ!AF7</f>
        <v>151.19999999999999</v>
      </c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>
        <f>データ!AG7</f>
        <v>212.4</v>
      </c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>
        <f>データ!AH7</f>
        <v>241.8</v>
      </c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8" t="s">
        <v>29</v>
      </c>
      <c r="EB32" s="119"/>
      <c r="EC32" s="119"/>
      <c r="ED32" s="119"/>
      <c r="EE32" s="119"/>
      <c r="EF32" s="119"/>
      <c r="EG32" s="119"/>
      <c r="EH32" s="119"/>
      <c r="EI32" s="119"/>
      <c r="EJ32" s="119"/>
      <c r="EK32" s="120"/>
      <c r="EL32" s="121">
        <f>データ!AO7</f>
        <v>5.7</v>
      </c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>
        <f>データ!AP7</f>
        <v>4.7</v>
      </c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>
        <f>データ!AQ7</f>
        <v>4</v>
      </c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>
        <f>データ!AR7</f>
        <v>2.4</v>
      </c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>
        <f>データ!AS7</f>
        <v>2.2999999999999998</v>
      </c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8" t="s">
        <v>29</v>
      </c>
      <c r="IS32" s="119"/>
      <c r="IT32" s="119"/>
      <c r="IU32" s="119"/>
      <c r="IV32" s="119"/>
      <c r="IW32" s="119"/>
      <c r="IX32" s="119"/>
      <c r="IY32" s="119"/>
      <c r="IZ32" s="119"/>
      <c r="JA32" s="119"/>
      <c r="JB32" s="120"/>
      <c r="JC32" s="122">
        <f>データ!DP7</f>
        <v>136.69999999999999</v>
      </c>
      <c r="JD32" s="123"/>
      <c r="JE32" s="123"/>
      <c r="JF32" s="123"/>
      <c r="JG32" s="123"/>
      <c r="JH32" s="123"/>
      <c r="JI32" s="123"/>
      <c r="JJ32" s="123"/>
      <c r="JK32" s="123"/>
      <c r="JL32" s="123"/>
      <c r="JM32" s="123"/>
      <c r="JN32" s="123"/>
      <c r="JO32" s="123"/>
      <c r="JP32" s="123"/>
      <c r="JQ32" s="123"/>
      <c r="JR32" s="123"/>
      <c r="JS32" s="123"/>
      <c r="JT32" s="123"/>
      <c r="JU32" s="124"/>
      <c r="JV32" s="122">
        <f>データ!DQ7</f>
        <v>138.9</v>
      </c>
      <c r="JW32" s="123"/>
      <c r="JX32" s="123"/>
      <c r="JY32" s="123"/>
      <c r="JZ32" s="123"/>
      <c r="KA32" s="123"/>
      <c r="KB32" s="123"/>
      <c r="KC32" s="123"/>
      <c r="KD32" s="123"/>
      <c r="KE32" s="123"/>
      <c r="KF32" s="123"/>
      <c r="KG32" s="123"/>
      <c r="KH32" s="123"/>
      <c r="KI32" s="123"/>
      <c r="KJ32" s="123"/>
      <c r="KK32" s="123"/>
      <c r="KL32" s="123"/>
      <c r="KM32" s="123"/>
      <c r="KN32" s="124"/>
      <c r="KO32" s="122">
        <f>データ!DR7</f>
        <v>139.69999999999999</v>
      </c>
      <c r="KP32" s="123"/>
      <c r="KQ32" s="123"/>
      <c r="KR32" s="123"/>
      <c r="KS32" s="123"/>
      <c r="KT32" s="123"/>
      <c r="KU32" s="123"/>
      <c r="KV32" s="123"/>
      <c r="KW32" s="123"/>
      <c r="KX32" s="123"/>
      <c r="KY32" s="123"/>
      <c r="KZ32" s="123"/>
      <c r="LA32" s="123"/>
      <c r="LB32" s="123"/>
      <c r="LC32" s="123"/>
      <c r="LD32" s="123"/>
      <c r="LE32" s="123"/>
      <c r="LF32" s="123"/>
      <c r="LG32" s="124"/>
      <c r="LH32" s="122">
        <f>データ!DS7</f>
        <v>139.30000000000001</v>
      </c>
      <c r="LI32" s="123"/>
      <c r="LJ32" s="123"/>
      <c r="LK32" s="123"/>
      <c r="LL32" s="123"/>
      <c r="LM32" s="123"/>
      <c r="LN32" s="123"/>
      <c r="LO32" s="123"/>
      <c r="LP32" s="123"/>
      <c r="LQ32" s="123"/>
      <c r="LR32" s="123"/>
      <c r="LS32" s="123"/>
      <c r="LT32" s="123"/>
      <c r="LU32" s="123"/>
      <c r="LV32" s="123"/>
      <c r="LW32" s="123"/>
      <c r="LX32" s="123"/>
      <c r="LY32" s="123"/>
      <c r="LZ32" s="124"/>
      <c r="MA32" s="122">
        <f>データ!DT7</f>
        <v>136.30000000000001</v>
      </c>
      <c r="MB32" s="123"/>
      <c r="MC32" s="123"/>
      <c r="MD32" s="123"/>
      <c r="ME32" s="123"/>
      <c r="MF32" s="123"/>
      <c r="MG32" s="123"/>
      <c r="MH32" s="123"/>
      <c r="MI32" s="123"/>
      <c r="MJ32" s="123"/>
      <c r="MK32" s="123"/>
      <c r="ML32" s="123"/>
      <c r="MM32" s="123"/>
      <c r="MN32" s="123"/>
      <c r="MO32" s="123"/>
      <c r="MP32" s="123"/>
      <c r="MQ32" s="123"/>
      <c r="MR32" s="123"/>
      <c r="MS32" s="124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7">
        <f>データ!$B$11</f>
        <v>41640</v>
      </c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>
        <f>データ!$C$11</f>
        <v>42005</v>
      </c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>
        <f>データ!$D$11</f>
        <v>42370</v>
      </c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>
        <f>データ!$E$11</f>
        <v>42736</v>
      </c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>
        <f>データ!$F$11</f>
        <v>43101</v>
      </c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7">
        <f>データ!$B$11</f>
        <v>41640</v>
      </c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>
        <f>データ!$C$11</f>
        <v>42005</v>
      </c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>
        <f>データ!$D$11</f>
        <v>42370</v>
      </c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>
        <f>データ!$E$11</f>
        <v>42736</v>
      </c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>
        <f>データ!$F$11</f>
        <v>43101</v>
      </c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7">
        <f>データ!$B$11</f>
        <v>41640</v>
      </c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>
        <f>データ!$C$11</f>
        <v>42005</v>
      </c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  <c r="KG51" s="117"/>
      <c r="KH51" s="117"/>
      <c r="KI51" s="117"/>
      <c r="KJ51" s="117"/>
      <c r="KK51" s="117"/>
      <c r="KL51" s="117"/>
      <c r="KM51" s="117"/>
      <c r="KN51" s="117"/>
      <c r="KO51" s="117">
        <f>データ!$D$11</f>
        <v>42370</v>
      </c>
      <c r="KP51" s="117"/>
      <c r="KQ51" s="117"/>
      <c r="KR51" s="117"/>
      <c r="KS51" s="117"/>
      <c r="KT51" s="117"/>
      <c r="KU51" s="117"/>
      <c r="KV51" s="117"/>
      <c r="KW51" s="117"/>
      <c r="KX51" s="117"/>
      <c r="KY51" s="117"/>
      <c r="KZ51" s="117"/>
      <c r="LA51" s="117"/>
      <c r="LB51" s="117"/>
      <c r="LC51" s="117"/>
      <c r="LD51" s="117"/>
      <c r="LE51" s="117"/>
      <c r="LF51" s="117"/>
      <c r="LG51" s="117"/>
      <c r="LH51" s="117">
        <f>データ!$E$11</f>
        <v>42736</v>
      </c>
      <c r="LI51" s="117"/>
      <c r="LJ51" s="117"/>
      <c r="LK51" s="117"/>
      <c r="LL51" s="117"/>
      <c r="LM51" s="117"/>
      <c r="LN51" s="117"/>
      <c r="LO51" s="117"/>
      <c r="LP51" s="117"/>
      <c r="LQ51" s="117"/>
      <c r="LR51" s="117"/>
      <c r="LS51" s="117"/>
      <c r="LT51" s="117"/>
      <c r="LU51" s="117"/>
      <c r="LV51" s="117"/>
      <c r="LW51" s="117"/>
      <c r="LX51" s="117"/>
      <c r="LY51" s="117"/>
      <c r="LZ51" s="117"/>
      <c r="MA51" s="117">
        <f>データ!$F$11</f>
        <v>43101</v>
      </c>
      <c r="MB51" s="117"/>
      <c r="MC51" s="117"/>
      <c r="MD51" s="117"/>
      <c r="ME51" s="117"/>
      <c r="MF51" s="117"/>
      <c r="MG51" s="117"/>
      <c r="MH51" s="117"/>
      <c r="MI51" s="117"/>
      <c r="MJ51" s="117"/>
      <c r="MK51" s="117"/>
      <c r="ML51" s="117"/>
      <c r="MM51" s="117"/>
      <c r="MN51" s="117"/>
      <c r="MO51" s="117"/>
      <c r="MP51" s="117"/>
      <c r="MQ51" s="117"/>
      <c r="MR51" s="117"/>
      <c r="MS51" s="117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8" t="s">
        <v>27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20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8" t="s">
        <v>27</v>
      </c>
      <c r="EB52" s="119"/>
      <c r="EC52" s="119"/>
      <c r="ED52" s="119"/>
      <c r="EE52" s="119"/>
      <c r="EF52" s="119"/>
      <c r="EG52" s="119"/>
      <c r="EH52" s="119"/>
      <c r="EI52" s="119"/>
      <c r="EJ52" s="119"/>
      <c r="EK52" s="120"/>
      <c r="EL52" s="121">
        <f>データ!BF7</f>
        <v>21.5</v>
      </c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>
        <f>データ!BG7</f>
        <v>20.3</v>
      </c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>
        <f>データ!BH7</f>
        <v>26.3</v>
      </c>
      <c r="FY52" s="121"/>
      <c r="FZ52" s="121"/>
      <c r="GA52" s="121"/>
      <c r="GB52" s="121"/>
      <c r="GC52" s="121"/>
      <c r="GD52" s="121"/>
      <c r="GE52" s="121"/>
      <c r="GF52" s="121"/>
      <c r="GG52" s="121"/>
      <c r="GH52" s="121"/>
      <c r="GI52" s="121"/>
      <c r="GJ52" s="121"/>
      <c r="GK52" s="121"/>
      <c r="GL52" s="121"/>
      <c r="GM52" s="121"/>
      <c r="GN52" s="121"/>
      <c r="GO52" s="121"/>
      <c r="GP52" s="121"/>
      <c r="GQ52" s="121">
        <f>データ!BI7</f>
        <v>25.6</v>
      </c>
      <c r="GR52" s="121"/>
      <c r="GS52" s="121"/>
      <c r="GT52" s="121"/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/>
      <c r="HI52" s="121"/>
      <c r="HJ52" s="121">
        <f>データ!BJ7</f>
        <v>18.7</v>
      </c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/>
      <c r="HW52" s="121"/>
      <c r="HX52" s="121"/>
      <c r="HY52" s="121"/>
      <c r="HZ52" s="121"/>
      <c r="IA52" s="121"/>
      <c r="IB52" s="121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8" t="s">
        <v>27</v>
      </c>
      <c r="IS52" s="119"/>
      <c r="IT52" s="119"/>
      <c r="IU52" s="119"/>
      <c r="IV52" s="119"/>
      <c r="IW52" s="119"/>
      <c r="IX52" s="119"/>
      <c r="IY52" s="119"/>
      <c r="IZ52" s="119"/>
      <c r="JA52" s="119"/>
      <c r="JB52" s="120"/>
      <c r="JC52" s="125">
        <f>データ!BQ7</f>
        <v>7450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4718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6032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6081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4449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8" t="s">
        <v>29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20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39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8" t="s">
        <v>29</v>
      </c>
      <c r="EB53" s="119"/>
      <c r="EC53" s="119"/>
      <c r="ED53" s="119"/>
      <c r="EE53" s="119"/>
      <c r="EF53" s="119"/>
      <c r="EG53" s="119"/>
      <c r="EH53" s="119"/>
      <c r="EI53" s="119"/>
      <c r="EJ53" s="119"/>
      <c r="EK53" s="120"/>
      <c r="EL53" s="121">
        <f>データ!BK7</f>
        <v>33.6</v>
      </c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>
        <f>データ!BL7</f>
        <v>33.200000000000003</v>
      </c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>
        <f>データ!BM7</f>
        <v>29.6</v>
      </c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>
        <f>データ!BN7</f>
        <v>29.2</v>
      </c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>
        <f>データ!BO7</f>
        <v>30.4</v>
      </c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8" t="s">
        <v>29</v>
      </c>
      <c r="IS53" s="119"/>
      <c r="IT53" s="119"/>
      <c r="IU53" s="119"/>
      <c r="IV53" s="119"/>
      <c r="IW53" s="119"/>
      <c r="IX53" s="119"/>
      <c r="IY53" s="119"/>
      <c r="IZ53" s="119"/>
      <c r="JA53" s="119"/>
      <c r="JB53" s="120"/>
      <c r="JC53" s="125">
        <f>データ!BV7</f>
        <v>44860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37496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31888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13314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23300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4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22" t="str">
        <f>データ!CB7</f>
        <v xml:space="preserve"> </v>
      </c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4"/>
      <c r="AG77" s="122" t="str">
        <f>データ!CC7</f>
        <v xml:space="preserve"> </v>
      </c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4"/>
      <c r="AV77" s="122" t="str">
        <f>データ!CD7</f>
        <v xml:space="preserve"> </v>
      </c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4"/>
      <c r="BK77" s="122" t="str">
        <f>データ!CE7</f>
        <v xml:space="preserve"> </v>
      </c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4"/>
      <c r="BZ77" s="122" t="str">
        <f>データ!CF7</f>
        <v xml:space="preserve"> </v>
      </c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4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22" t="str">
        <f>データ!CO7</f>
        <v xml:space="preserve"> </v>
      </c>
      <c r="GM77" s="123"/>
      <c r="GN77" s="123"/>
      <c r="GO77" s="123"/>
      <c r="GP77" s="123"/>
      <c r="GQ77" s="123"/>
      <c r="GR77" s="123"/>
      <c r="GS77" s="123"/>
      <c r="GT77" s="123"/>
      <c r="GU77" s="123"/>
      <c r="GV77" s="123"/>
      <c r="GW77" s="123"/>
      <c r="GX77" s="123"/>
      <c r="GY77" s="123"/>
      <c r="GZ77" s="124"/>
      <c r="HA77" s="122" t="str">
        <f>データ!CP7</f>
        <v xml:space="preserve"> </v>
      </c>
      <c r="HB77" s="123"/>
      <c r="HC77" s="123"/>
      <c r="HD77" s="123"/>
      <c r="HE77" s="123"/>
      <c r="HF77" s="123"/>
      <c r="HG77" s="123"/>
      <c r="HH77" s="123"/>
      <c r="HI77" s="123"/>
      <c r="HJ77" s="123"/>
      <c r="HK77" s="123"/>
      <c r="HL77" s="123"/>
      <c r="HM77" s="123"/>
      <c r="HN77" s="123"/>
      <c r="HO77" s="124"/>
      <c r="HP77" s="122" t="str">
        <f>データ!CQ7</f>
        <v xml:space="preserve"> </v>
      </c>
      <c r="HQ77" s="123"/>
      <c r="HR77" s="123"/>
      <c r="HS77" s="123"/>
      <c r="HT77" s="123"/>
      <c r="HU77" s="123"/>
      <c r="HV77" s="123"/>
      <c r="HW77" s="123"/>
      <c r="HX77" s="123"/>
      <c r="HY77" s="123"/>
      <c r="HZ77" s="123"/>
      <c r="IA77" s="123"/>
      <c r="IB77" s="123"/>
      <c r="IC77" s="123"/>
      <c r="ID77" s="124"/>
      <c r="IE77" s="122" t="str">
        <f>データ!CR7</f>
        <v xml:space="preserve"> </v>
      </c>
      <c r="IF77" s="123"/>
      <c r="IG77" s="123"/>
      <c r="IH77" s="123"/>
      <c r="II77" s="123"/>
      <c r="IJ77" s="123"/>
      <c r="IK77" s="123"/>
      <c r="IL77" s="123"/>
      <c r="IM77" s="123"/>
      <c r="IN77" s="123"/>
      <c r="IO77" s="123"/>
      <c r="IP77" s="123"/>
      <c r="IQ77" s="123"/>
      <c r="IR77" s="123"/>
      <c r="IS77" s="124"/>
      <c r="IT77" s="122" t="str">
        <f>データ!CS7</f>
        <v xml:space="preserve"> </v>
      </c>
      <c r="IU77" s="123"/>
      <c r="IV77" s="123"/>
      <c r="IW77" s="123"/>
      <c r="IX77" s="123"/>
      <c r="IY77" s="123"/>
      <c r="IZ77" s="123"/>
      <c r="JA77" s="123"/>
      <c r="JB77" s="123"/>
      <c r="JC77" s="123"/>
      <c r="JD77" s="123"/>
      <c r="JE77" s="123"/>
      <c r="JF77" s="123"/>
      <c r="JG77" s="123"/>
      <c r="JH77" s="124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22">
        <f>データ!CZ7</f>
        <v>0</v>
      </c>
      <c r="KB77" s="123"/>
      <c r="KC77" s="123"/>
      <c r="KD77" s="123"/>
      <c r="KE77" s="123"/>
      <c r="KF77" s="123"/>
      <c r="KG77" s="123"/>
      <c r="KH77" s="123"/>
      <c r="KI77" s="123"/>
      <c r="KJ77" s="123"/>
      <c r="KK77" s="123"/>
      <c r="KL77" s="123"/>
      <c r="KM77" s="123"/>
      <c r="KN77" s="123"/>
      <c r="KO77" s="124"/>
      <c r="KP77" s="122">
        <f>データ!DA7</f>
        <v>0</v>
      </c>
      <c r="KQ77" s="123"/>
      <c r="KR77" s="123"/>
      <c r="KS77" s="123"/>
      <c r="KT77" s="123"/>
      <c r="KU77" s="123"/>
      <c r="KV77" s="123"/>
      <c r="KW77" s="123"/>
      <c r="KX77" s="123"/>
      <c r="KY77" s="123"/>
      <c r="KZ77" s="123"/>
      <c r="LA77" s="123"/>
      <c r="LB77" s="123"/>
      <c r="LC77" s="123"/>
      <c r="LD77" s="124"/>
      <c r="LE77" s="122">
        <f>データ!DB7</f>
        <v>0</v>
      </c>
      <c r="LF77" s="123"/>
      <c r="LG77" s="123"/>
      <c r="LH77" s="123"/>
      <c r="LI77" s="123"/>
      <c r="LJ77" s="123"/>
      <c r="LK77" s="123"/>
      <c r="LL77" s="123"/>
      <c r="LM77" s="123"/>
      <c r="LN77" s="123"/>
      <c r="LO77" s="123"/>
      <c r="LP77" s="123"/>
      <c r="LQ77" s="123"/>
      <c r="LR77" s="123"/>
      <c r="LS77" s="124"/>
      <c r="LT77" s="122">
        <f>データ!DC7</f>
        <v>0</v>
      </c>
      <c r="LU77" s="123"/>
      <c r="LV77" s="123"/>
      <c r="LW77" s="123"/>
      <c r="LX77" s="123"/>
      <c r="LY77" s="123"/>
      <c r="LZ77" s="123"/>
      <c r="MA77" s="123"/>
      <c r="MB77" s="123"/>
      <c r="MC77" s="123"/>
      <c r="MD77" s="123"/>
      <c r="ME77" s="123"/>
      <c r="MF77" s="123"/>
      <c r="MG77" s="123"/>
      <c r="MH77" s="124"/>
      <c r="MI77" s="122">
        <f>データ!DD7</f>
        <v>0</v>
      </c>
      <c r="MJ77" s="123"/>
      <c r="MK77" s="123"/>
      <c r="ML77" s="123"/>
      <c r="MM77" s="123"/>
      <c r="MN77" s="123"/>
      <c r="MO77" s="123"/>
      <c r="MP77" s="123"/>
      <c r="MQ77" s="123"/>
      <c r="MR77" s="123"/>
      <c r="MS77" s="123"/>
      <c r="MT77" s="123"/>
      <c r="MU77" s="123"/>
      <c r="MV77" s="123"/>
      <c r="MW77" s="124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22" t="str">
        <f>データ!CG7</f>
        <v xml:space="preserve"> </v>
      </c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4"/>
      <c r="AG78" s="122" t="str">
        <f>データ!CH7</f>
        <v xml:space="preserve"> </v>
      </c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4"/>
      <c r="AV78" s="122" t="str">
        <f>データ!CI7</f>
        <v xml:space="preserve"> </v>
      </c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4"/>
      <c r="BK78" s="122" t="str">
        <f>データ!CJ7</f>
        <v xml:space="preserve"> </v>
      </c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4"/>
      <c r="BZ78" s="122" t="str">
        <f>データ!CK7</f>
        <v xml:space="preserve"> </v>
      </c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4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22" t="str">
        <f>データ!CT7</f>
        <v xml:space="preserve"> </v>
      </c>
      <c r="GM78" s="123"/>
      <c r="GN78" s="123"/>
      <c r="GO78" s="123"/>
      <c r="GP78" s="123"/>
      <c r="GQ78" s="123"/>
      <c r="GR78" s="123"/>
      <c r="GS78" s="123"/>
      <c r="GT78" s="123"/>
      <c r="GU78" s="123"/>
      <c r="GV78" s="123"/>
      <c r="GW78" s="123"/>
      <c r="GX78" s="123"/>
      <c r="GY78" s="123"/>
      <c r="GZ78" s="124"/>
      <c r="HA78" s="122" t="str">
        <f>データ!CU7</f>
        <v xml:space="preserve"> </v>
      </c>
      <c r="HB78" s="123"/>
      <c r="HC78" s="123"/>
      <c r="HD78" s="123"/>
      <c r="HE78" s="123"/>
      <c r="HF78" s="123"/>
      <c r="HG78" s="123"/>
      <c r="HH78" s="123"/>
      <c r="HI78" s="123"/>
      <c r="HJ78" s="123"/>
      <c r="HK78" s="123"/>
      <c r="HL78" s="123"/>
      <c r="HM78" s="123"/>
      <c r="HN78" s="123"/>
      <c r="HO78" s="124"/>
      <c r="HP78" s="122" t="str">
        <f>データ!CV7</f>
        <v xml:space="preserve"> </v>
      </c>
      <c r="HQ78" s="123"/>
      <c r="HR78" s="123"/>
      <c r="HS78" s="123"/>
      <c r="HT78" s="123"/>
      <c r="HU78" s="123"/>
      <c r="HV78" s="123"/>
      <c r="HW78" s="123"/>
      <c r="HX78" s="123"/>
      <c r="HY78" s="123"/>
      <c r="HZ78" s="123"/>
      <c r="IA78" s="123"/>
      <c r="IB78" s="123"/>
      <c r="IC78" s="123"/>
      <c r="ID78" s="124"/>
      <c r="IE78" s="122" t="str">
        <f>データ!CW7</f>
        <v xml:space="preserve"> </v>
      </c>
      <c r="IF78" s="123"/>
      <c r="IG78" s="123"/>
      <c r="IH78" s="123"/>
      <c r="II78" s="123"/>
      <c r="IJ78" s="123"/>
      <c r="IK78" s="123"/>
      <c r="IL78" s="123"/>
      <c r="IM78" s="123"/>
      <c r="IN78" s="123"/>
      <c r="IO78" s="123"/>
      <c r="IP78" s="123"/>
      <c r="IQ78" s="123"/>
      <c r="IR78" s="123"/>
      <c r="IS78" s="124"/>
      <c r="IT78" s="122" t="str">
        <f>データ!CX7</f>
        <v xml:space="preserve"> </v>
      </c>
      <c r="IU78" s="123"/>
      <c r="IV78" s="123"/>
      <c r="IW78" s="123"/>
      <c r="IX78" s="123"/>
      <c r="IY78" s="123"/>
      <c r="IZ78" s="123"/>
      <c r="JA78" s="123"/>
      <c r="JB78" s="123"/>
      <c r="JC78" s="123"/>
      <c r="JD78" s="123"/>
      <c r="JE78" s="123"/>
      <c r="JF78" s="123"/>
      <c r="JG78" s="123"/>
      <c r="JH78" s="124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22">
        <f>データ!DE7</f>
        <v>254</v>
      </c>
      <c r="KB78" s="123"/>
      <c r="KC78" s="123"/>
      <c r="KD78" s="123"/>
      <c r="KE78" s="123"/>
      <c r="KF78" s="123"/>
      <c r="KG78" s="123"/>
      <c r="KH78" s="123"/>
      <c r="KI78" s="123"/>
      <c r="KJ78" s="123"/>
      <c r="KK78" s="123"/>
      <c r="KL78" s="123"/>
      <c r="KM78" s="123"/>
      <c r="KN78" s="123"/>
      <c r="KO78" s="124"/>
      <c r="KP78" s="122">
        <f>データ!DF7</f>
        <v>280</v>
      </c>
      <c r="KQ78" s="123"/>
      <c r="KR78" s="123"/>
      <c r="KS78" s="123"/>
      <c r="KT78" s="123"/>
      <c r="KU78" s="123"/>
      <c r="KV78" s="123"/>
      <c r="KW78" s="123"/>
      <c r="KX78" s="123"/>
      <c r="KY78" s="123"/>
      <c r="KZ78" s="123"/>
      <c r="LA78" s="123"/>
      <c r="LB78" s="123"/>
      <c r="LC78" s="123"/>
      <c r="LD78" s="124"/>
      <c r="LE78" s="122">
        <f>データ!DG7</f>
        <v>239.6</v>
      </c>
      <c r="LF78" s="123"/>
      <c r="LG78" s="123"/>
      <c r="LH78" s="123"/>
      <c r="LI78" s="123"/>
      <c r="LJ78" s="123"/>
      <c r="LK78" s="123"/>
      <c r="LL78" s="123"/>
      <c r="LM78" s="123"/>
      <c r="LN78" s="123"/>
      <c r="LO78" s="123"/>
      <c r="LP78" s="123"/>
      <c r="LQ78" s="123"/>
      <c r="LR78" s="123"/>
      <c r="LS78" s="124"/>
      <c r="LT78" s="122">
        <f>データ!DH7</f>
        <v>224.1</v>
      </c>
      <c r="LU78" s="123"/>
      <c r="LV78" s="123"/>
      <c r="LW78" s="123"/>
      <c r="LX78" s="123"/>
      <c r="LY78" s="123"/>
      <c r="LZ78" s="123"/>
      <c r="MA78" s="123"/>
      <c r="MB78" s="123"/>
      <c r="MC78" s="123"/>
      <c r="MD78" s="123"/>
      <c r="ME78" s="123"/>
      <c r="MF78" s="123"/>
      <c r="MG78" s="123"/>
      <c r="MH78" s="124"/>
      <c r="MI78" s="122">
        <f>データ!DI7</f>
        <v>155.19999999999999</v>
      </c>
      <c r="MJ78" s="123"/>
      <c r="MK78" s="123"/>
      <c r="ML78" s="123"/>
      <c r="MM78" s="123"/>
      <c r="MN78" s="123"/>
      <c r="MO78" s="123"/>
      <c r="MP78" s="123"/>
      <c r="MQ78" s="123"/>
      <c r="MR78" s="123"/>
      <c r="MS78" s="123"/>
      <c r="MT78" s="123"/>
      <c r="MU78" s="123"/>
      <c r="MV78" s="123"/>
      <c r="MW78" s="124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14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BvfWLp2Gxpca7pEEszBvv0MQmJHxVg2jQIwJOi5AUOaY10qx3+q+deuiNPTK+iEIC7oGmeqpdbJF9B0diaU9Q==" saltValue="3m/5PvfwuC1pDLJ2WGraT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100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101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100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2018</v>
      </c>
      <c r="C6" s="60">
        <f t="shared" ref="C6:X6" si="1">C8</f>
        <v>322041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島根県益田市</v>
      </c>
      <c r="I6" s="60" t="str">
        <f t="shared" si="1"/>
        <v>益田駅前駐車場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13</v>
      </c>
      <c r="S6" s="62" t="str">
        <f t="shared" si="1"/>
        <v>駅</v>
      </c>
      <c r="T6" s="62" t="str">
        <f t="shared" si="1"/>
        <v>無</v>
      </c>
      <c r="U6" s="63">
        <f t="shared" si="1"/>
        <v>4727</v>
      </c>
      <c r="V6" s="63">
        <f t="shared" si="1"/>
        <v>231</v>
      </c>
      <c r="W6" s="63">
        <f t="shared" si="1"/>
        <v>100</v>
      </c>
      <c r="X6" s="62" t="str">
        <f t="shared" si="1"/>
        <v>導入なし</v>
      </c>
      <c r="Y6" s="64">
        <f>IF(Y8="-",NA(),Y8)</f>
        <v>141.1</v>
      </c>
      <c r="Z6" s="64">
        <f t="shared" ref="Z6:AH6" si="2">IF(Z8="-",NA(),Z8)</f>
        <v>125.6</v>
      </c>
      <c r="AA6" s="64">
        <f t="shared" si="2"/>
        <v>135.69999999999999</v>
      </c>
      <c r="AB6" s="64">
        <f t="shared" si="2"/>
        <v>135</v>
      </c>
      <c r="AC6" s="64">
        <f t="shared" si="2"/>
        <v>123.1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21.5</v>
      </c>
      <c r="BG6" s="64">
        <f t="shared" ref="BG6:BO6" si="5">IF(BG8="-",NA(),BG8)</f>
        <v>20.3</v>
      </c>
      <c r="BH6" s="64">
        <f t="shared" si="5"/>
        <v>26.3</v>
      </c>
      <c r="BI6" s="64">
        <f t="shared" si="5"/>
        <v>25.6</v>
      </c>
      <c r="BJ6" s="64">
        <f t="shared" si="5"/>
        <v>18.7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7450</v>
      </c>
      <c r="BR6" s="65">
        <f t="shared" ref="BR6:BZ6" si="6">IF(BR8="-",NA(),BR8)</f>
        <v>4718</v>
      </c>
      <c r="BS6" s="65">
        <f t="shared" si="6"/>
        <v>6032</v>
      </c>
      <c r="BT6" s="65">
        <f t="shared" si="6"/>
        <v>6081</v>
      </c>
      <c r="BU6" s="65">
        <f t="shared" si="6"/>
        <v>4449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316</v>
      </c>
      <c r="DL6" s="64">
        <f t="shared" ref="DL6:DT6" si="9">IF(DL8="-",NA(),DL8)</f>
        <v>310</v>
      </c>
      <c r="DM6" s="64">
        <f t="shared" si="9"/>
        <v>295.7</v>
      </c>
      <c r="DN6" s="64">
        <f t="shared" si="9"/>
        <v>273.2</v>
      </c>
      <c r="DO6" s="64">
        <f t="shared" si="9"/>
        <v>269.7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104</v>
      </c>
      <c r="B7" s="60">
        <f t="shared" ref="B7:X7" si="10">B8</f>
        <v>2018</v>
      </c>
      <c r="C7" s="60">
        <f t="shared" si="10"/>
        <v>322041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島根県　益田市</v>
      </c>
      <c r="I7" s="60" t="str">
        <f t="shared" si="10"/>
        <v>益田駅前駐車場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13</v>
      </c>
      <c r="S7" s="62" t="str">
        <f t="shared" si="10"/>
        <v>駅</v>
      </c>
      <c r="T7" s="62" t="str">
        <f t="shared" si="10"/>
        <v>無</v>
      </c>
      <c r="U7" s="63">
        <f t="shared" si="10"/>
        <v>4727</v>
      </c>
      <c r="V7" s="63">
        <f t="shared" si="10"/>
        <v>231</v>
      </c>
      <c r="W7" s="63">
        <f t="shared" si="10"/>
        <v>100</v>
      </c>
      <c r="X7" s="62" t="str">
        <f t="shared" si="10"/>
        <v>導入なし</v>
      </c>
      <c r="Y7" s="64">
        <f>Y8</f>
        <v>141.1</v>
      </c>
      <c r="Z7" s="64">
        <f t="shared" ref="Z7:AH7" si="11">Z8</f>
        <v>125.6</v>
      </c>
      <c r="AA7" s="64">
        <f t="shared" si="11"/>
        <v>135.69999999999999</v>
      </c>
      <c r="AB7" s="64">
        <f t="shared" si="11"/>
        <v>135</v>
      </c>
      <c r="AC7" s="64">
        <f t="shared" si="11"/>
        <v>123.1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21.5</v>
      </c>
      <c r="BG7" s="64">
        <f t="shared" ref="BG7:BO7" si="14">BG8</f>
        <v>20.3</v>
      </c>
      <c r="BH7" s="64">
        <f t="shared" si="14"/>
        <v>26.3</v>
      </c>
      <c r="BI7" s="64">
        <f t="shared" si="14"/>
        <v>25.6</v>
      </c>
      <c r="BJ7" s="64">
        <f t="shared" si="14"/>
        <v>18.7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7450</v>
      </c>
      <c r="BR7" s="65">
        <f t="shared" ref="BR7:BZ7" si="15">BR8</f>
        <v>4718</v>
      </c>
      <c r="BS7" s="65">
        <f t="shared" si="15"/>
        <v>6032</v>
      </c>
      <c r="BT7" s="65">
        <f t="shared" si="15"/>
        <v>6081</v>
      </c>
      <c r="BU7" s="65">
        <f t="shared" si="15"/>
        <v>4449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103</v>
      </c>
      <c r="CL7" s="61"/>
      <c r="CM7" s="63">
        <f>CM8</f>
        <v>0</v>
      </c>
      <c r="CN7" s="63">
        <f>CN8</f>
        <v>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316</v>
      </c>
      <c r="DL7" s="64">
        <f t="shared" ref="DL7:DT7" si="17">DL8</f>
        <v>310</v>
      </c>
      <c r="DM7" s="64">
        <f t="shared" si="17"/>
        <v>295.7</v>
      </c>
      <c r="DN7" s="64">
        <f t="shared" si="17"/>
        <v>273.2</v>
      </c>
      <c r="DO7" s="64">
        <f t="shared" si="17"/>
        <v>269.7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322041</v>
      </c>
      <c r="D8" s="67">
        <v>47</v>
      </c>
      <c r="E8" s="67">
        <v>14</v>
      </c>
      <c r="F8" s="67">
        <v>0</v>
      </c>
      <c r="G8" s="67">
        <v>1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13</v>
      </c>
      <c r="S8" s="69" t="s">
        <v>116</v>
      </c>
      <c r="T8" s="69" t="s">
        <v>117</v>
      </c>
      <c r="U8" s="70">
        <v>4727</v>
      </c>
      <c r="V8" s="70">
        <v>231</v>
      </c>
      <c r="W8" s="70">
        <v>100</v>
      </c>
      <c r="X8" s="69" t="s">
        <v>118</v>
      </c>
      <c r="Y8" s="71">
        <v>141.1</v>
      </c>
      <c r="Z8" s="71">
        <v>125.6</v>
      </c>
      <c r="AA8" s="71">
        <v>135.69999999999999</v>
      </c>
      <c r="AB8" s="71">
        <v>135</v>
      </c>
      <c r="AC8" s="71">
        <v>123.1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21.5</v>
      </c>
      <c r="BG8" s="71">
        <v>20.3</v>
      </c>
      <c r="BH8" s="71">
        <v>26.3</v>
      </c>
      <c r="BI8" s="71">
        <v>25.6</v>
      </c>
      <c r="BJ8" s="71">
        <v>18.7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7450</v>
      </c>
      <c r="BR8" s="72">
        <v>4718</v>
      </c>
      <c r="BS8" s="72">
        <v>6032</v>
      </c>
      <c r="BT8" s="73">
        <v>6081</v>
      </c>
      <c r="BU8" s="73">
        <v>4449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316</v>
      </c>
      <c r="DL8" s="71">
        <v>310</v>
      </c>
      <c r="DM8" s="71">
        <v>295.7</v>
      </c>
      <c r="DN8" s="71">
        <v>273.2</v>
      </c>
      <c r="DO8" s="71">
        <v>269.7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ZAISEI-105</cp:lastModifiedBy>
  <cp:lastPrinted>2020-01-23T05:11:12Z</cp:lastPrinted>
  <dcterms:created xsi:type="dcterms:W3CDTF">2019-12-05T07:26:51Z</dcterms:created>
  <dcterms:modified xsi:type="dcterms:W3CDTF">2020-02-26T08:04:57Z</dcterms:modified>
  <cp:category/>
</cp:coreProperties>
</file>