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i03\共有フォルダ\企画財政課\財政管理担当\財政係\財政係\財政係\特別会計\★公営企業に係る「経営比較分析表」\H30\★提出\"/>
    </mc:Choice>
  </mc:AlternateContent>
  <workbookProtection workbookAlgorithmName="SHA-512" workbookHashValue="4zjn+J+VavFubZRkREKUdYK7k/P0kBFrxWFYQcr94n7a/h58qmTYsMY7T1ITGOa5bRr0kVJd9pDvIJ/2jgi1qQ==" workbookSaltValue="t4Q5E2KOZwr2m84Vyczyv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<sst xmlns="http://schemas.openxmlformats.org/spreadsheetml/2006/main" count="251" uniqueCount="126">
  <si>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</si>
  <si>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</si>
  <si>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</si>
  <si>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</si>
  <si>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</si>
  <si>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</si>
  <si>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</si>
  <si>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</si>
  <si>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</si>
  <si>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</si>
  <si>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</si>
  <si>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</si>
  <si>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</si>
  <si>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</si>
  <si>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</si>
  <si>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</si>
  <si>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</si>
  <si>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</si>
  <si>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</si>
  <si>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</si>
  <si>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</si>
  <si>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</si>
  <si>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</si>
  <si>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</si>
  <si>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</si>
  <si>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</si>
  <si>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</si>
  <si>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</si>
  <si>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</si>
  <si>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</si>
  <si>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</si>
  <si>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</si>
  <si>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</si>
  <si>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</si>
  <si>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</si>
  <si>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</si>
  <si>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</si>
  <si>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</si>
  <si>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</si>
  <si>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</si>
  <si>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</si>
  <si>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</si>
  <si>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</si>
  <si>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</si>
  <si>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</si>
  <si>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</si>
  <si>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</si>
  <si>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</si>
  <si>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</si>
  <si>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</si>
  <si>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</si>
  <si>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</si>
  <si>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</si>
  <si>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</si>
  <si>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</si>
  <si>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</si>
  <si>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</si>
  <si>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</si>
  <si>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</si>
  <si>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</si>
  <si>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</si>
  <si>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</si>
  <si>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</si>
  <si>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</si>
  <si>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</si>
  <si>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</si>
  <si>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</si>
  <si>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</si>
  <si>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</si>
  <si>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</si>
  <si>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</si>
  <si>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</si>
  <si>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</si>
  <si>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</si>
  <si>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</si>
  <si>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</si>
  <si>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</si>
  <si>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</si>
  <si>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</si>
  <si>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</si>
  <si>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</si>
  <si>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</si>
  <si>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</si>
  <si>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</si>
  <si>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</si>
  <si>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</si>
  <si>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</si>
  <si>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</si>
  <si>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</si>
  <si>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</si>
  <si>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</si>
  <si>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</si>
  <si>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</si>
  <si>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</si>
  <si>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</si>
  <si>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</si>
  <si>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</si>
  <si>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</si>
  <si>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</si>
  <si>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</si>
  <si>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</si>
  <si>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</si>
  <si>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</si>
  <si>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</si>
  <si>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</si>
  <si>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</si>
  <si>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</si>
  <si>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</si>
  <si>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</si>
  <si>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</si>
  <si>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</si>
  <si>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</si>
  <si>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</si>
  <si>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</si>
  <si>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</si>
  <si>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</si>
  <si>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</si>
  <si>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</si>
  <si>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</si>
  <si>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</si>
  <si>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</si>
  <si>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</si>
  <si>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</si>
  <si>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31年度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</si>
  <si>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　供用開始から15年以上が経過している設備もあり、処理施設内の機器の故障も増えつつある。都度、修繕を行っている状況であり、今後も修繕は増加していく見込みである。</t>
    <rPh sb="19" eb="21">
      <t>セツビ</t>
    </rPh>
    <phoneticPr fontId="4"/>
  </si>
  <si>
    <t>　飯南町生活排水処理基本計画に基づき、連担地の比較的家屋間の距離が小さい地域については、公共下水道及び農業集落排水の整備、また促進計画区域外の地域については、合併処理浄化槽の普及を図ることとし、公共下水道については整備が完了している。
　近年は、集落内の人口が減少し、接続人口も減少傾向にあり、安定した料金収入を確保できない状況であるが、共用開始から時間が経過し、企業債残高が減少してきていることもあり、経費回収率は良化傾向にある。また、収益的収支比率が若干低下しているが、翌年度繰越金額の調整のため、一般会計からの繰入金を減少させたためである。
※企業債残高対事業規模比率については、算定式の分子において、地方債現在高のうち一般会計負担額119,897千円が控除されていないため、本来の数値は「98.96」となる。</t>
    <rPh sb="219" eb="222">
      <t>シュウエキテキ</t>
    </rPh>
    <rPh sb="222" eb="224">
      <t>シュウシ</t>
    </rPh>
    <rPh sb="224" eb="226">
      <t>ヒリツ</t>
    </rPh>
    <rPh sb="227" eb="229">
      <t>ジャッカン</t>
    </rPh>
    <rPh sb="229" eb="231">
      <t>テイカ</t>
    </rPh>
    <rPh sb="237" eb="240">
      <t>ヨクネンド</t>
    </rPh>
    <rPh sb="240" eb="242">
      <t>クリコシ</t>
    </rPh>
    <rPh sb="242" eb="243">
      <t>キン</t>
    </rPh>
    <rPh sb="243" eb="244">
      <t>ガク</t>
    </rPh>
    <rPh sb="245" eb="247">
      <t>チョウセイ</t>
    </rPh>
    <rPh sb="251" eb="253">
      <t>イッパン</t>
    </rPh>
    <rPh sb="253" eb="255">
      <t>カイケイ</t>
    </rPh>
    <rPh sb="258" eb="260">
      <t>クリイレ</t>
    </rPh>
    <rPh sb="260" eb="261">
      <t>キン</t>
    </rPh>
    <rPh sb="262" eb="26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</si>
</sst>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8F-405F-97BD-CC24D9243065}"/>
            </c:ext>
          </c:extLst>
        </c:ser>
        <c:dLbls>
          <c:showLegendKey val="0"/>
          <c:showVal val="0"/>
          <c:showCatName val="0"/>
          <c:showSerName val="0"/>
          <c:showPercent val="0"/>
          <c:showBubbleSize val="0"/>
        </c:dLbls>
        <c:gapWidth val="150"/>
        <c:axId val="429015152"/>
        <c:axId val="42901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38F-405F-97BD-CC24D9243065}"/>
            </c:ext>
          </c:extLst>
        </c:ser>
        <c:dLbls>
          <c:showLegendKey val="0"/>
          <c:showVal val="0"/>
          <c:showCatName val="0"/>
          <c:showSerName val="0"/>
          <c:showPercent val="0"/>
          <c:showBubbleSize val="0"/>
        </c:dLbls>
        <c:marker val="1"/>
        <c:smooth val="0"/>
        <c:axId val="429015152"/>
        <c:axId val="429015544"/>
      </c:lineChart>
      <c:dateAx>
        <c:axId val="429015152"/>
        <c:scaling>
          <c:orientation val="minMax"/>
        </c:scaling>
        <c:delete val="1"/>
        <c:axPos val="b"/>
        <c:numFmt formatCode="ge" sourceLinked="1"/>
        <c:majorTickMark val="none"/>
        <c:minorTickMark val="none"/>
        <c:tickLblPos val="none"/>
        <c:crossAx val="429015544"/>
        <c:crosses val="autoZero"/>
        <c:auto val="1"/>
        <c:lblOffset val="100"/>
        <c:baseTimeUnit val="years"/>
      </c:dateAx>
      <c:valAx>
        <c:axId val="42901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01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41.3</c:v>
                </c:pt>
                <c:pt idx="1">
                  <c:v>41.94</c:v>
                </c:pt>
                <c:pt idx="2">
                  <c:v>41.53</c:v>
                </c:pt>
                <c:pt idx="3">
                  <c:v>46.71</c:v>
                </c:pt>
                <c:pt idx="4">
                  <c:v>44.8</c:v>
                </c:pt>
              </c:numCache>
            </c:numRef>
          </c:val>
          <c:extLst xmlns:c16r2="http://schemas.microsoft.com/office/drawing/2015/06/chart">
            <c:ext xmlns:c16="http://schemas.microsoft.com/office/drawing/2014/chart" uri="{C3380CC4-5D6E-409C-BE32-E72D297353CC}">
              <c16:uniqueId val="{00000000-BF09-48F5-96B4-D6DE1930FEC4}"/>
            </c:ext>
          </c:extLst>
        </c:ser>
        <c:dLbls>
          <c:showLegendKey val="0"/>
          <c:showVal val="0"/>
          <c:showCatName val="0"/>
          <c:showSerName val="0"/>
          <c:showPercent val="0"/>
          <c:showBubbleSize val="0"/>
        </c:dLbls>
        <c:gapWidth val="150"/>
        <c:axId val="573742608"/>
        <c:axId val="57374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BF09-48F5-96B4-D6DE1930FEC4}"/>
            </c:ext>
          </c:extLst>
        </c:ser>
        <c:dLbls>
          <c:showLegendKey val="0"/>
          <c:showVal val="0"/>
          <c:showCatName val="0"/>
          <c:showSerName val="0"/>
          <c:showPercent val="0"/>
          <c:showBubbleSize val="0"/>
        </c:dLbls>
        <c:marker val="1"/>
        <c:smooth val="0"/>
        <c:axId val="573742608"/>
        <c:axId val="573743000"/>
      </c:lineChart>
      <c:dateAx>
        <c:axId val="573742608"/>
        <c:scaling>
          <c:orientation val="minMax"/>
        </c:scaling>
        <c:delete val="1"/>
        <c:axPos val="b"/>
        <c:numFmt formatCode="ge" sourceLinked="1"/>
        <c:majorTickMark val="none"/>
        <c:minorTickMark val="none"/>
        <c:tickLblPos val="none"/>
        <c:crossAx val="573743000"/>
        <c:crosses val="autoZero"/>
        <c:auto val="1"/>
        <c:lblOffset val="100"/>
        <c:baseTimeUnit val="years"/>
      </c:dateAx>
      <c:valAx>
        <c:axId val="57374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4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91.85</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107-4C64-936F-D59C94E4C176}"/>
            </c:ext>
          </c:extLst>
        </c:ser>
        <c:dLbls>
          <c:showLegendKey val="0"/>
          <c:showVal val="0"/>
          <c:showCatName val="0"/>
          <c:showSerName val="0"/>
          <c:showPercent val="0"/>
          <c:showBubbleSize val="0"/>
        </c:dLbls>
        <c:gapWidth val="150"/>
        <c:axId val="573744176"/>
        <c:axId val="57374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5107-4C64-936F-D59C94E4C176}"/>
            </c:ext>
          </c:extLst>
        </c:ser>
        <c:dLbls>
          <c:showLegendKey val="0"/>
          <c:showVal val="0"/>
          <c:showCatName val="0"/>
          <c:showSerName val="0"/>
          <c:showPercent val="0"/>
          <c:showBubbleSize val="0"/>
        </c:dLbls>
        <c:marker val="1"/>
        <c:smooth val="0"/>
        <c:axId val="573744176"/>
        <c:axId val="573744568"/>
      </c:lineChart>
      <c:dateAx>
        <c:axId val="573744176"/>
        <c:scaling>
          <c:orientation val="minMax"/>
        </c:scaling>
        <c:delete val="1"/>
        <c:axPos val="b"/>
        <c:numFmt formatCode="ge" sourceLinked="1"/>
        <c:majorTickMark val="none"/>
        <c:minorTickMark val="none"/>
        <c:tickLblPos val="none"/>
        <c:crossAx val="573744568"/>
        <c:crosses val="autoZero"/>
        <c:auto val="1"/>
        <c:lblOffset val="100"/>
        <c:baseTimeUnit val="years"/>
      </c:dateAx>
      <c:valAx>
        <c:axId val="57374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4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96.78</c:v>
                </c:pt>
                <c:pt idx="1">
                  <c:v>101.26</c:v>
                </c:pt>
                <c:pt idx="2">
                  <c:v>94.04</c:v>
                </c:pt>
                <c:pt idx="3">
                  <c:v>97.75</c:v>
                </c:pt>
                <c:pt idx="4">
                  <c:v>94.14</c:v>
                </c:pt>
              </c:numCache>
            </c:numRef>
          </c:val>
          <c:extLst xmlns:c16r2="http://schemas.microsoft.com/office/drawing/2015/06/chart">
            <c:ext xmlns:c16="http://schemas.microsoft.com/office/drawing/2014/chart" uri="{C3380CC4-5D6E-409C-BE32-E72D297353CC}">
              <c16:uniqueId val="{00000000-1F0B-485B-AFA9-8D8F367A532B}"/>
            </c:ext>
          </c:extLst>
        </c:ser>
        <c:dLbls>
          <c:showLegendKey val="0"/>
          <c:showVal val="0"/>
          <c:showCatName val="0"/>
          <c:showSerName val="0"/>
          <c:showPercent val="0"/>
          <c:showBubbleSize val="0"/>
        </c:dLbls>
        <c:gapWidth val="150"/>
        <c:axId val="429016720"/>
        <c:axId val="42901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0B-485B-AFA9-8D8F367A532B}"/>
            </c:ext>
          </c:extLst>
        </c:ser>
        <c:dLbls>
          <c:showLegendKey val="0"/>
          <c:showVal val="0"/>
          <c:showCatName val="0"/>
          <c:showSerName val="0"/>
          <c:showPercent val="0"/>
          <c:showBubbleSize val="0"/>
        </c:dLbls>
        <c:marker val="1"/>
        <c:smooth val="0"/>
        <c:axId val="429016720"/>
        <c:axId val="429017112"/>
      </c:lineChart>
      <c:dateAx>
        <c:axId val="429016720"/>
        <c:scaling>
          <c:orientation val="minMax"/>
        </c:scaling>
        <c:delete val="1"/>
        <c:axPos val="b"/>
        <c:numFmt formatCode="ge" sourceLinked="1"/>
        <c:majorTickMark val="none"/>
        <c:minorTickMark val="none"/>
        <c:tickLblPos val="none"/>
        <c:crossAx val="429017112"/>
        <c:crosses val="autoZero"/>
        <c:auto val="1"/>
        <c:lblOffset val="100"/>
        <c:baseTimeUnit val="years"/>
      </c:dateAx>
      <c:valAx>
        <c:axId val="42901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01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A4-46E0-94C2-AC6ACEAF44C8}"/>
            </c:ext>
          </c:extLst>
        </c:ser>
        <c:dLbls>
          <c:showLegendKey val="0"/>
          <c:showVal val="0"/>
          <c:showCatName val="0"/>
          <c:showSerName val="0"/>
          <c:showPercent val="0"/>
          <c:showBubbleSize val="0"/>
        </c:dLbls>
        <c:gapWidth val="150"/>
        <c:axId val="573731632"/>
        <c:axId val="57373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A4-46E0-94C2-AC6ACEAF44C8}"/>
            </c:ext>
          </c:extLst>
        </c:ser>
        <c:dLbls>
          <c:showLegendKey val="0"/>
          <c:showVal val="0"/>
          <c:showCatName val="0"/>
          <c:showSerName val="0"/>
          <c:showPercent val="0"/>
          <c:showBubbleSize val="0"/>
        </c:dLbls>
        <c:marker val="1"/>
        <c:smooth val="0"/>
        <c:axId val="573731632"/>
        <c:axId val="573732024"/>
      </c:lineChart>
      <c:dateAx>
        <c:axId val="573731632"/>
        <c:scaling>
          <c:orientation val="minMax"/>
        </c:scaling>
        <c:delete val="1"/>
        <c:axPos val="b"/>
        <c:numFmt formatCode="ge" sourceLinked="1"/>
        <c:majorTickMark val="none"/>
        <c:minorTickMark val="none"/>
        <c:tickLblPos val="none"/>
        <c:crossAx val="573732024"/>
        <c:crosses val="autoZero"/>
        <c:auto val="1"/>
        <c:lblOffset val="100"/>
        <c:baseTimeUnit val="years"/>
      </c:dateAx>
      <c:valAx>
        <c:axId val="57373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3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FA-4648-9E32-571694E9801B}"/>
            </c:ext>
          </c:extLst>
        </c:ser>
        <c:dLbls>
          <c:showLegendKey val="0"/>
          <c:showVal val="0"/>
          <c:showCatName val="0"/>
          <c:showSerName val="0"/>
          <c:showPercent val="0"/>
          <c:showBubbleSize val="0"/>
        </c:dLbls>
        <c:gapWidth val="150"/>
        <c:axId val="573733200"/>
        <c:axId val="57373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FA-4648-9E32-571694E9801B}"/>
            </c:ext>
          </c:extLst>
        </c:ser>
        <c:dLbls>
          <c:showLegendKey val="0"/>
          <c:showVal val="0"/>
          <c:showCatName val="0"/>
          <c:showSerName val="0"/>
          <c:showPercent val="0"/>
          <c:showBubbleSize val="0"/>
        </c:dLbls>
        <c:marker val="1"/>
        <c:smooth val="0"/>
        <c:axId val="573733200"/>
        <c:axId val="573733592"/>
      </c:lineChart>
      <c:dateAx>
        <c:axId val="573733200"/>
        <c:scaling>
          <c:orientation val="minMax"/>
        </c:scaling>
        <c:delete val="1"/>
        <c:axPos val="b"/>
        <c:numFmt formatCode="ge" sourceLinked="1"/>
        <c:majorTickMark val="none"/>
        <c:minorTickMark val="none"/>
        <c:tickLblPos val="none"/>
        <c:crossAx val="573733592"/>
        <c:crosses val="autoZero"/>
        <c:auto val="1"/>
        <c:lblOffset val="100"/>
        <c:baseTimeUnit val="years"/>
      </c:dateAx>
      <c:valAx>
        <c:axId val="57373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3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D3-4D9F-98B9-B261B97DB6F3}"/>
            </c:ext>
          </c:extLst>
        </c:ser>
        <c:dLbls>
          <c:showLegendKey val="0"/>
          <c:showVal val="0"/>
          <c:showCatName val="0"/>
          <c:showSerName val="0"/>
          <c:showPercent val="0"/>
          <c:showBubbleSize val="0"/>
        </c:dLbls>
        <c:gapWidth val="150"/>
        <c:axId val="573734768"/>
        <c:axId val="57373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D3-4D9F-98B9-B261B97DB6F3}"/>
            </c:ext>
          </c:extLst>
        </c:ser>
        <c:dLbls>
          <c:showLegendKey val="0"/>
          <c:showVal val="0"/>
          <c:showCatName val="0"/>
          <c:showSerName val="0"/>
          <c:showPercent val="0"/>
          <c:showBubbleSize val="0"/>
        </c:dLbls>
        <c:marker val="1"/>
        <c:smooth val="0"/>
        <c:axId val="573734768"/>
        <c:axId val="573735160"/>
      </c:lineChart>
      <c:dateAx>
        <c:axId val="573734768"/>
        <c:scaling>
          <c:orientation val="minMax"/>
        </c:scaling>
        <c:delete val="1"/>
        <c:axPos val="b"/>
        <c:numFmt formatCode="ge" sourceLinked="1"/>
        <c:majorTickMark val="none"/>
        <c:minorTickMark val="none"/>
        <c:tickLblPos val="none"/>
        <c:crossAx val="573735160"/>
        <c:crosses val="autoZero"/>
        <c:auto val="1"/>
        <c:lblOffset val="100"/>
        <c:baseTimeUnit val="years"/>
      </c:dateAx>
      <c:valAx>
        <c:axId val="57373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3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E4-42D9-BA84-D9CB64B75F35}"/>
            </c:ext>
          </c:extLst>
        </c:ser>
        <c:dLbls>
          <c:showLegendKey val="0"/>
          <c:showVal val="0"/>
          <c:showCatName val="0"/>
          <c:showSerName val="0"/>
          <c:showPercent val="0"/>
          <c:showBubbleSize val="0"/>
        </c:dLbls>
        <c:gapWidth val="150"/>
        <c:axId val="573736336"/>
        <c:axId val="57373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E4-42D9-BA84-D9CB64B75F35}"/>
            </c:ext>
          </c:extLst>
        </c:ser>
        <c:dLbls>
          <c:showLegendKey val="0"/>
          <c:showVal val="0"/>
          <c:showCatName val="0"/>
          <c:showSerName val="0"/>
          <c:showPercent val="0"/>
          <c:showBubbleSize val="0"/>
        </c:dLbls>
        <c:marker val="1"/>
        <c:smooth val="0"/>
        <c:axId val="573736336"/>
        <c:axId val="573736728"/>
      </c:lineChart>
      <c:dateAx>
        <c:axId val="573736336"/>
        <c:scaling>
          <c:orientation val="minMax"/>
        </c:scaling>
        <c:delete val="1"/>
        <c:axPos val="b"/>
        <c:numFmt formatCode="ge" sourceLinked="1"/>
        <c:majorTickMark val="none"/>
        <c:minorTickMark val="none"/>
        <c:tickLblPos val="none"/>
        <c:crossAx val="573736728"/>
        <c:crosses val="autoZero"/>
        <c:auto val="1"/>
        <c:lblOffset val="100"/>
        <c:baseTimeUnit val="years"/>
      </c:dateAx>
      <c:valAx>
        <c:axId val="57373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3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259.26</c:v>
                </c:pt>
                <c:pt idx="1">
                  <c:v>186.68</c:v>
                </c:pt>
                <c:pt idx="2">
                  <c:v>18.670000000000002</c:v>
                </c:pt>
                <c:pt idx="3">
                  <c:v>57.65</c:v>
                </c:pt>
                <c:pt idx="4">
                  <c:v>534.9</c:v>
                </c:pt>
              </c:numCache>
            </c:numRef>
          </c:val>
          <c:extLst xmlns:c16r2="http://schemas.microsoft.com/office/drawing/2015/06/chart">
            <c:ext xmlns:c16="http://schemas.microsoft.com/office/drawing/2014/chart" uri="{C3380CC4-5D6E-409C-BE32-E72D297353CC}">
              <c16:uniqueId val="{00000000-3201-43E4-8A6F-FEE1F38A500D}"/>
            </c:ext>
          </c:extLst>
        </c:ser>
        <c:dLbls>
          <c:showLegendKey val="0"/>
          <c:showVal val="0"/>
          <c:showCatName val="0"/>
          <c:showSerName val="0"/>
          <c:showPercent val="0"/>
          <c:showBubbleSize val="0"/>
        </c:dLbls>
        <c:gapWidth val="150"/>
        <c:axId val="573737904"/>
        <c:axId val="57373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3201-43E4-8A6F-FEE1F38A500D}"/>
            </c:ext>
          </c:extLst>
        </c:ser>
        <c:dLbls>
          <c:showLegendKey val="0"/>
          <c:showVal val="0"/>
          <c:showCatName val="0"/>
          <c:showSerName val="0"/>
          <c:showPercent val="0"/>
          <c:showBubbleSize val="0"/>
        </c:dLbls>
        <c:marker val="1"/>
        <c:smooth val="0"/>
        <c:axId val="573737904"/>
        <c:axId val="573738296"/>
      </c:lineChart>
      <c:dateAx>
        <c:axId val="573737904"/>
        <c:scaling>
          <c:orientation val="minMax"/>
        </c:scaling>
        <c:delete val="1"/>
        <c:axPos val="b"/>
        <c:numFmt formatCode="ge" sourceLinked="1"/>
        <c:majorTickMark val="none"/>
        <c:minorTickMark val="none"/>
        <c:tickLblPos val="none"/>
        <c:crossAx val="573738296"/>
        <c:crosses val="autoZero"/>
        <c:auto val="1"/>
        <c:lblOffset val="100"/>
        <c:baseTimeUnit val="years"/>
      </c:dateAx>
      <c:valAx>
        <c:axId val="57373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3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65.92</c:v>
                </c:pt>
                <c:pt idx="1">
                  <c:v>76.36</c:v>
                </c:pt>
                <c:pt idx="2">
                  <c:v>74.099999999999994</c:v>
                </c:pt>
                <c:pt idx="3">
                  <c:v>75.17</c:v>
                </c:pt>
                <c:pt idx="4">
                  <c:v>76.42</c:v>
                </c:pt>
              </c:numCache>
            </c:numRef>
          </c:val>
          <c:extLst xmlns:c16r2="http://schemas.microsoft.com/office/drawing/2015/06/chart">
            <c:ext xmlns:c16="http://schemas.microsoft.com/office/drawing/2014/chart" uri="{C3380CC4-5D6E-409C-BE32-E72D297353CC}">
              <c16:uniqueId val="{00000000-6CE5-42E0-934F-1F1E8F0BE419}"/>
            </c:ext>
          </c:extLst>
        </c:ser>
        <c:dLbls>
          <c:showLegendKey val="0"/>
          <c:showVal val="0"/>
          <c:showCatName val="0"/>
          <c:showSerName val="0"/>
          <c:showPercent val="0"/>
          <c:showBubbleSize val="0"/>
        </c:dLbls>
        <c:gapWidth val="150"/>
        <c:axId val="573739472"/>
        <c:axId val="57373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6CE5-42E0-934F-1F1E8F0BE419}"/>
            </c:ext>
          </c:extLst>
        </c:ser>
        <c:dLbls>
          <c:showLegendKey val="0"/>
          <c:showVal val="0"/>
          <c:showCatName val="0"/>
          <c:showSerName val="0"/>
          <c:showPercent val="0"/>
          <c:showBubbleSize val="0"/>
        </c:dLbls>
        <c:marker val="1"/>
        <c:smooth val="0"/>
        <c:axId val="573739472"/>
        <c:axId val="573739864"/>
      </c:lineChart>
      <c:dateAx>
        <c:axId val="573739472"/>
        <c:scaling>
          <c:orientation val="minMax"/>
        </c:scaling>
        <c:delete val="1"/>
        <c:axPos val="b"/>
        <c:numFmt formatCode="ge" sourceLinked="1"/>
        <c:majorTickMark val="none"/>
        <c:minorTickMark val="none"/>
        <c:tickLblPos val="none"/>
        <c:crossAx val="573739864"/>
        <c:crosses val="autoZero"/>
        <c:auto val="1"/>
        <c:lblOffset val="100"/>
        <c:baseTimeUnit val="years"/>
      </c:dateAx>
      <c:valAx>
        <c:axId val="57373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3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342.03</c:v>
                </c:pt>
                <c:pt idx="1">
                  <c:v>345.94</c:v>
                </c:pt>
                <c:pt idx="2">
                  <c:v>358.36</c:v>
                </c:pt>
                <c:pt idx="3">
                  <c:v>309.39</c:v>
                </c:pt>
                <c:pt idx="4">
                  <c:v>305.41000000000003</c:v>
                </c:pt>
              </c:numCache>
            </c:numRef>
          </c:val>
          <c:extLst xmlns:c16r2="http://schemas.microsoft.com/office/drawing/2015/06/chart">
            <c:ext xmlns:c16="http://schemas.microsoft.com/office/drawing/2014/chart" uri="{C3380CC4-5D6E-409C-BE32-E72D297353CC}">
              <c16:uniqueId val="{00000000-D6A3-444D-9F28-24CB9C6B7A95}"/>
            </c:ext>
          </c:extLst>
        </c:ser>
        <c:dLbls>
          <c:showLegendKey val="0"/>
          <c:showVal val="0"/>
          <c:showCatName val="0"/>
          <c:showSerName val="0"/>
          <c:showPercent val="0"/>
          <c:showBubbleSize val="0"/>
        </c:dLbls>
        <c:gapWidth val="150"/>
        <c:axId val="573741040"/>
        <c:axId val="57374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D6A3-444D-9F28-24CB9C6B7A95}"/>
            </c:ext>
          </c:extLst>
        </c:ser>
        <c:dLbls>
          <c:showLegendKey val="0"/>
          <c:showVal val="0"/>
          <c:showCatName val="0"/>
          <c:showSerName val="0"/>
          <c:showPercent val="0"/>
          <c:showBubbleSize val="0"/>
        </c:dLbls>
        <c:marker val="1"/>
        <c:smooth val="0"/>
        <c:axId val="573741040"/>
        <c:axId val="573741432"/>
      </c:lineChart>
      <c:dateAx>
        <c:axId val="573741040"/>
        <c:scaling>
          <c:orientation val="minMax"/>
        </c:scaling>
        <c:delete val="1"/>
        <c:axPos val="b"/>
        <c:numFmt formatCode="ge" sourceLinked="1"/>
        <c:majorTickMark val="none"/>
        <c:minorTickMark val="none"/>
        <c:tickLblPos val="none"/>
        <c:crossAx val="573741432"/>
        <c:crosses val="autoZero"/>
        <c:auto val="1"/>
        <c:lblOffset val="100"/>
        <c:baseTimeUnit val="years"/>
      </c:dateAx>
      <c:valAx>
        <c:axId val="57374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4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飯南町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5014</v>
      </c>
      <c r="AM8" s="66"/>
      <c r="AN8" s="66"/>
      <c r="AO8" s="66"/>
      <c r="AP8" s="66"/>
      <c r="AQ8" s="66"/>
      <c r="AR8" s="66"/>
      <c r="AS8" s="66"/>
      <c r="AT8" s="65">
        <f>データ!T6</f>
        <v>242.88</v>
      </c>
      <c r="AU8" s="65"/>
      <c r="AV8" s="65"/>
      <c r="AW8" s="65"/>
      <c r="AX8" s="65"/>
      <c r="AY8" s="65"/>
      <c r="AZ8" s="65"/>
      <c r="BA8" s="65"/>
      <c r="BB8" s="65">
        <f>データ!U6</f>
        <v>20.64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32.67</v>
      </c>
      <c r="Q10" s="65"/>
      <c r="R10" s="65"/>
      <c r="S10" s="65"/>
      <c r="T10" s="65"/>
      <c r="U10" s="65"/>
      <c r="V10" s="65"/>
      <c r="W10" s="65">
        <f>データ!Q6</f>
        <v>100</v>
      </c>
      <c r="X10" s="65"/>
      <c r="Y10" s="65"/>
      <c r="Z10" s="65"/>
      <c r="AA10" s="65"/>
      <c r="AB10" s="65"/>
      <c r="AC10" s="65"/>
      <c r="AD10" s="66">
        <f>データ!R6</f>
        <v>4725</v>
      </c>
      <c r="AE10" s="66"/>
      <c r="AF10" s="66"/>
      <c r="AG10" s="66"/>
      <c r="AH10" s="66"/>
      <c r="AI10" s="66"/>
      <c r="AJ10" s="66"/>
      <c r="AK10" s="2"/>
      <c r="AL10" s="66">
        <f>データ!V6</f>
        <v>1614</v>
      </c>
      <c r="AM10" s="66"/>
      <c r="AN10" s="66"/>
      <c r="AO10" s="66"/>
      <c r="AP10" s="66"/>
      <c r="AQ10" s="66"/>
      <c r="AR10" s="66"/>
      <c r="AS10" s="66"/>
      <c r="AT10" s="65">
        <f>データ!W6</f>
        <v>0.18</v>
      </c>
      <c r="AU10" s="65"/>
      <c r="AV10" s="65"/>
      <c r="AW10" s="65"/>
      <c r="AX10" s="65"/>
      <c r="AY10" s="65"/>
      <c r="AZ10" s="65"/>
      <c r="BA10" s="65"/>
      <c r="BB10" s="65">
        <f>データ!X6</f>
        <v>8966.67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YZe+5PmsPsqpADvSdtPZjPK+CUqA69jLtiK5sIIMQuVfoiD3UYS3C3FJCsJ2JdM3uBq7K0iRN/rUG73a2QyeQQ==" saltValue="Zvy/b6Tage/pDgPG8xgaU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C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323861</v>
      </c>
      <c r="D6" s="32">
        <f t="shared" si="3"/>
        <v>47</v>
      </c>
      <c r="E6" s="32">
        <f t="shared" si="3"/>
        <v>18</v>
      </c>
      <c r="F6" s="32">
        <f t="shared" si="3"/>
        <v>0</v>
      </c>
      <c r="G6" s="32">
        <f t="shared" si="3"/>
        <v>0</v>
      </c>
      <c r="H6" s="32" t="str">
        <f t="shared" si="3"/>
        <v>島根県　飯南町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32.67</v>
      </c>
      <c r="Q6" s="33">
        <f t="shared" si="3"/>
        <v>100</v>
      </c>
      <c r="R6" s="33">
        <f t="shared" si="3"/>
        <v>4725</v>
      </c>
      <c r="S6" s="33">
        <f t="shared" si="3"/>
        <v>5014</v>
      </c>
      <c r="T6" s="33">
        <f t="shared" si="3"/>
        <v>242.88</v>
      </c>
      <c r="U6" s="33">
        <f t="shared" si="3"/>
        <v>20.64</v>
      </c>
      <c r="V6" s="33">
        <f t="shared" si="3"/>
        <v>1614</v>
      </c>
      <c r="W6" s="33">
        <f t="shared" si="3"/>
        <v>0.18</v>
      </c>
      <c r="X6" s="33">
        <f t="shared" si="3"/>
        <v>8966.67</v>
      </c>
      <c r="Y6" s="34">
        <f>IF(Y7="",NA(),Y7)</f>
        <v>96.78</v>
      </c>
      <c r="Z6" s="34">
        <f t="shared" ref="Z6:AH6" si="4">IF(Z7="",NA(),Z7)</f>
        <v>101.26</v>
      </c>
      <c r="AA6" s="34">
        <f t="shared" si="4"/>
        <v>94.04</v>
      </c>
      <c r="AB6" s="34">
        <f t="shared" si="4"/>
        <v>97.75</v>
      </c>
      <c r="AC6" s="34">
        <f t="shared" si="4"/>
        <v>94.14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259.26</v>
      </c>
      <c r="BG6" s="34">
        <f t="shared" ref="BG6:BO6" si="7">IF(BG7="",NA(),BG7)</f>
        <v>186.68</v>
      </c>
      <c r="BH6" s="34">
        <f t="shared" si="7"/>
        <v>18.670000000000002</v>
      </c>
      <c r="BI6" s="34">
        <f t="shared" si="7"/>
        <v>57.65</v>
      </c>
      <c r="BJ6" s="34">
        <f t="shared" si="7"/>
        <v>534.9</v>
      </c>
      <c r="BK6" s="34">
        <f t="shared" si="7"/>
        <v>446.63</v>
      </c>
      <c r="BL6" s="34">
        <f t="shared" si="7"/>
        <v>261.08</v>
      </c>
      <c r="BM6" s="34">
        <f t="shared" si="7"/>
        <v>241.49</v>
      </c>
      <c r="BN6" s="34">
        <f t="shared" si="7"/>
        <v>248.44</v>
      </c>
      <c r="BO6" s="34">
        <f t="shared" si="7"/>
        <v>244.85</v>
      </c>
      <c r="BP6" s="33" t="str">
        <f>IF(BP7="","",IF(BP7="-","【-】","【"&amp;SUBSTITUTE(TEXT(BP7,"#,##0.00"),"-","△")&amp;"】"))</f>
        <v>【329.28】</v>
      </c>
      <c r="BQ6" s="34">
        <f>IF(BQ7="",NA(),BQ7)</f>
        <v>65.92</v>
      </c>
      <c r="BR6" s="34">
        <f t="shared" ref="BR6:BZ6" si="8">IF(BR7="",NA(),BR7)</f>
        <v>76.36</v>
      </c>
      <c r="BS6" s="34">
        <f t="shared" si="8"/>
        <v>74.099999999999994</v>
      </c>
      <c r="BT6" s="34">
        <f t="shared" si="8"/>
        <v>75.17</v>
      </c>
      <c r="BU6" s="34">
        <f t="shared" si="8"/>
        <v>76.42</v>
      </c>
      <c r="BV6" s="34">
        <f t="shared" si="8"/>
        <v>58.53</v>
      </c>
      <c r="BW6" s="34">
        <f t="shared" si="8"/>
        <v>68.61</v>
      </c>
      <c r="BX6" s="34">
        <f t="shared" si="8"/>
        <v>65.7</v>
      </c>
      <c r="BY6" s="34">
        <f t="shared" si="8"/>
        <v>66.73</v>
      </c>
      <c r="BZ6" s="34">
        <f t="shared" si="8"/>
        <v>64.78</v>
      </c>
      <c r="CA6" s="33" t="str">
        <f>IF(CA7="","",IF(CA7="-","【-】","【"&amp;SUBSTITUTE(TEXT(CA7,"#,##0.00"),"-","△")&amp;"】"))</f>
        <v>【60.55】</v>
      </c>
      <c r="CB6" s="34">
        <f>IF(CB7="",NA(),CB7)</f>
        <v>342.03</v>
      </c>
      <c r="CC6" s="34">
        <f t="shared" ref="CC6:CK6" si="9">IF(CC7="",NA(),CC7)</f>
        <v>345.94</v>
      </c>
      <c r="CD6" s="34">
        <f t="shared" si="9"/>
        <v>358.36</v>
      </c>
      <c r="CE6" s="34">
        <f t="shared" si="9"/>
        <v>309.39</v>
      </c>
      <c r="CF6" s="34">
        <f t="shared" si="9"/>
        <v>305.41000000000003</v>
      </c>
      <c r="CG6" s="34">
        <f t="shared" si="9"/>
        <v>266.57</v>
      </c>
      <c r="CH6" s="34">
        <f t="shared" si="9"/>
        <v>241.18</v>
      </c>
      <c r="CI6" s="34">
        <f t="shared" si="9"/>
        <v>247.94</v>
      </c>
      <c r="CJ6" s="34">
        <f t="shared" si="9"/>
        <v>241.29</v>
      </c>
      <c r="CK6" s="34">
        <f t="shared" si="9"/>
        <v>250.21</v>
      </c>
      <c r="CL6" s="33" t="str">
        <f>IF(CL7="","",IF(CL7="-","【-】","【"&amp;SUBSTITUTE(TEXT(CL7,"#,##0.00"),"-","△")&amp;"】"))</f>
        <v>【269.12】</v>
      </c>
      <c r="CM6" s="34">
        <f>IF(CM7="",NA(),CM7)</f>
        <v>41.3</v>
      </c>
      <c r="CN6" s="34">
        <f t="shared" ref="CN6:CV6" si="10">IF(CN7="",NA(),CN7)</f>
        <v>41.94</v>
      </c>
      <c r="CO6" s="34">
        <f t="shared" si="10"/>
        <v>41.53</v>
      </c>
      <c r="CP6" s="34">
        <f t="shared" si="10"/>
        <v>46.71</v>
      </c>
      <c r="CQ6" s="34">
        <f t="shared" si="10"/>
        <v>44.8</v>
      </c>
      <c r="CR6" s="34">
        <f t="shared" si="10"/>
        <v>58.06</v>
      </c>
      <c r="CS6" s="34">
        <f t="shared" si="10"/>
        <v>53.84</v>
      </c>
      <c r="CT6" s="34">
        <f t="shared" si="10"/>
        <v>60.25</v>
      </c>
      <c r="CU6" s="34">
        <f t="shared" si="10"/>
        <v>61.94</v>
      </c>
      <c r="CV6" s="34">
        <f t="shared" si="10"/>
        <v>61.79</v>
      </c>
      <c r="CW6" s="33" t="str">
        <f>IF(CW7="","",IF(CW7="-","【-】","【"&amp;SUBSTITUTE(TEXT(CW7,"#,##0.00"),"-","△")&amp;"】"))</f>
        <v>【59.35】</v>
      </c>
      <c r="CX6" s="34">
        <f>IF(CX7="",NA(),CX7)</f>
        <v>91.85</v>
      </c>
      <c r="CY6" s="34">
        <f t="shared" ref="CY6:DG6" si="11">IF(CY7="",NA(),CY7)</f>
        <v>100</v>
      </c>
      <c r="CZ6" s="34">
        <f t="shared" si="11"/>
        <v>100</v>
      </c>
      <c r="DA6" s="34">
        <f t="shared" si="11"/>
        <v>100</v>
      </c>
      <c r="DB6" s="34">
        <f t="shared" si="11"/>
        <v>100</v>
      </c>
      <c r="DC6" s="34">
        <f t="shared" si="11"/>
        <v>75.790000000000006</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323861</v>
      </c>
      <c r="D7" s="36">
        <v>47</v>
      </c>
      <c r="E7" s="36">
        <v>18</v>
      </c>
      <c r="F7" s="36">
        <v>0</v>
      </c>
      <c r="G7" s="36">
        <v>0</v>
      </c>
      <c r="H7" s="36" t="s">
        <v>110</v>
      </c>
      <c r="I7" s="36" t="s">
        <v>111</v>
      </c>
      <c r="J7" s="36" t="s">
        <v>112</v>
      </c>
      <c r="K7" s="36" t="s">
        <v>113</v>
      </c>
      <c r="L7" s="36" t="s">
        <v>114</v>
      </c>
      <c r="M7" s="36" t="s">
        <v>115</v>
      </c>
      <c r="N7" s="37" t="s">
        <v>116</v>
      </c>
      <c r="O7" s="37" t="s">
        <v>117</v>
      </c>
      <c r="P7" s="37">
        <v>32.67</v>
      </c>
      <c r="Q7" s="37">
        <v>100</v>
      </c>
      <c r="R7" s="37">
        <v>4725</v>
      </c>
      <c r="S7" s="37">
        <v>5014</v>
      </c>
      <c r="T7" s="37">
        <v>242.88</v>
      </c>
      <c r="U7" s="37">
        <v>20.64</v>
      </c>
      <c r="V7" s="37">
        <v>1614</v>
      </c>
      <c r="W7" s="37">
        <v>0.18</v>
      </c>
      <c r="X7" s="37">
        <v>8966.67</v>
      </c>
      <c r="Y7" s="37">
        <v>96.78</v>
      </c>
      <c r="Z7" s="37">
        <v>101.26</v>
      </c>
      <c r="AA7" s="37">
        <v>94.04</v>
      </c>
      <c r="AB7" s="37">
        <v>97.75</v>
      </c>
      <c r="AC7" s="37">
        <v>94.14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259.26</v>
      </c>
      <c r="BG7" s="37">
        <v>186.68</v>
      </c>
      <c r="BH7" s="37">
        <v>18.670000000000002</v>
      </c>
      <c r="BI7" s="37">
        <v>57.65</v>
      </c>
      <c r="BJ7" s="37">
        <v>534.9</v>
      </c>
      <c r="BK7" s="37">
        <v>446.63</v>
      </c>
      <c r="BL7" s="37">
        <v>261.08</v>
      </c>
      <c r="BM7" s="37">
        <v>241.49</v>
      </c>
      <c r="BN7" s="37">
        <v>248.44</v>
      </c>
      <c r="BO7" s="37">
        <v>244.85</v>
      </c>
      <c r="BP7" s="37">
        <v>329.28</v>
      </c>
      <c r="BQ7" s="37">
        <v>65.92</v>
      </c>
      <c r="BR7" s="37">
        <v>76.36</v>
      </c>
      <c r="BS7" s="37">
        <v>74.099999999999994</v>
      </c>
      <c r="BT7" s="37">
        <v>75.17</v>
      </c>
      <c r="BU7" s="37">
        <v>76.42</v>
      </c>
      <c r="BV7" s="37">
        <v>58.53</v>
      </c>
      <c r="BW7" s="37">
        <v>68.61</v>
      </c>
      <c r="BX7" s="37">
        <v>65.7</v>
      </c>
      <c r="BY7" s="37">
        <v>66.73</v>
      </c>
      <c r="BZ7" s="37">
        <v>64.78</v>
      </c>
      <c r="CA7" s="37">
        <v>60.55</v>
      </c>
      <c r="CB7" s="37">
        <v>342.03</v>
      </c>
      <c r="CC7" s="37">
        <v>345.94</v>
      </c>
      <c r="CD7" s="37">
        <v>358.36</v>
      </c>
      <c r="CE7" s="37">
        <v>309.39</v>
      </c>
      <c r="CF7" s="37">
        <v>305.41000000000003</v>
      </c>
      <c r="CG7" s="37">
        <v>266.57</v>
      </c>
      <c r="CH7" s="37">
        <v>241.18</v>
      </c>
      <c r="CI7" s="37">
        <v>247.94</v>
      </c>
      <c r="CJ7" s="37">
        <v>241.29</v>
      </c>
      <c r="CK7" s="37">
        <v>250.21</v>
      </c>
      <c r="CL7" s="37">
        <v>269.12</v>
      </c>
      <c r="CM7" s="37">
        <v>41.3</v>
      </c>
      <c r="CN7" s="37">
        <v>41.94</v>
      </c>
      <c r="CO7" s="37">
        <v>41.53</v>
      </c>
      <c r="CP7" s="37">
        <v>46.71</v>
      </c>
      <c r="CQ7" s="37">
        <v>44.8</v>
      </c>
      <c r="CR7" s="37">
        <v>58.06</v>
      </c>
      <c r="CS7" s="37">
        <v>53.84</v>
      </c>
      <c r="CT7" s="37">
        <v>60.25</v>
      </c>
      <c r="CU7" s="37">
        <v>61.94</v>
      </c>
      <c r="CV7" s="37">
        <v>61.79</v>
      </c>
      <c r="CW7" s="37">
        <v>59.35</v>
      </c>
      <c r="CX7" s="37">
        <v>91.85</v>
      </c>
      <c r="CY7" s="37">
        <v>100</v>
      </c>
      <c r="CZ7" s="37">
        <v>100</v>
      </c>
      <c r="DA7" s="37">
        <v>100</v>
      </c>
      <c r="DB7" s="37">
        <v>100</v>
      </c>
      <c r="DC7" s="37">
        <v>75.790000000000006</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大谷 剛史郎</cp:lastModifiedBy>
  <cp:lastPrinted>2019-02-07T08:34:49Z</cp:lastPrinted>
  <dcterms:created xsi:type="dcterms:W3CDTF">2018-12-03T09:40:40Z</dcterms:created>
  <dcterms:modified xsi:type="dcterms:W3CDTF">2019-02-18T10:35:25Z</dcterms:modified>
  <cp:category/>
</cp:coreProperties>
</file>