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YpAzM9A4E6IYuvlO/LVrd2WqYaY0yZOHKB/SiIMWJ0cwQ1cZ6Nic8biHJ8zrck4/92QwtMQRFamvAjAoGv/qA==" workbookSaltValue="JMW/hCadyeTxcNoM6l9vT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HA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P6" i="5"/>
  <c r="O6" i="5"/>
  <c r="N6" i="5"/>
  <c r="M6" i="5"/>
  <c r="GN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B7" i="4"/>
  <c r="N5" i="4"/>
  <c r="J5" i="4"/>
  <c r="F5" i="4"/>
  <c r="B5" i="4"/>
  <c r="N3" i="4"/>
  <c r="J3" i="4"/>
  <c r="F3" i="4"/>
  <c r="B3" i="4"/>
  <c r="B1" i="4"/>
  <c r="GP18" i="5" l="1"/>
  <c r="GR12" i="5"/>
  <c r="GN12" i="5"/>
  <c r="GO18" i="5"/>
  <c r="GR18" i="5"/>
  <c r="GN18" i="5"/>
  <c r="GP12" i="5"/>
  <c r="GQ18" i="5"/>
  <c r="GO12" i="5"/>
  <c r="GQ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KF10" i="5"/>
  <c r="IQ10" i="5"/>
  <c r="HC10" i="5"/>
  <c r="FN10" i="5"/>
  <c r="DY10" i="5"/>
  <c r="CJ10" i="5"/>
  <c r="MO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P18" i="5"/>
  <c r="IN12" i="5"/>
  <c r="IO18" i="5"/>
  <c r="IQ12" i="5"/>
  <c r="IM12" i="5"/>
  <c r="MN18" i="5"/>
  <c r="ML12" i="5"/>
  <c r="MM18" i="5"/>
  <c r="MO12" i="5"/>
  <c r="MK12" i="5"/>
  <c r="ML18" i="5"/>
  <c r="MN12" i="5"/>
  <c r="MO18" i="5"/>
  <c r="MK18" i="5"/>
  <c r="MM12" i="5"/>
  <c r="D10" i="5"/>
  <c r="HJ12" i="5"/>
  <c r="IO12" i="5"/>
  <c r="FJ8" i="5"/>
  <c r="GZ18" i="5"/>
  <c r="HB12" i="5"/>
  <c r="HC18" i="5"/>
  <c r="GY18" i="5"/>
  <c r="HB18" i="5"/>
  <c r="GZ12" i="5"/>
  <c r="HA18" i="5"/>
  <c r="HC12" i="5"/>
  <c r="GY12" i="5"/>
  <c r="HV18" i="5"/>
  <c r="HT12" i="5"/>
  <c r="HU18"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HS12" i="5"/>
  <c r="KP18" i="5"/>
  <c r="KL18" i="5"/>
  <c r="KN12" i="5"/>
  <c r="KO18" i="5"/>
  <c r="KM12" i="5"/>
  <c r="KN18" i="5"/>
  <c r="KP12" i="5"/>
  <c r="KL12" i="5"/>
  <c r="KM18" i="5"/>
  <c r="KO12" i="5"/>
  <c r="B10" i="5"/>
  <c r="HW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K18" i="5"/>
  <c r="FM12" i="5"/>
  <c r="FN18" i="5"/>
  <c r="FJ18" i="5"/>
  <c r="FM18" i="5"/>
  <c r="FK12" i="5"/>
  <c r="FL18" i="5"/>
  <c r="FN12" i="5"/>
  <c r="FJ12" i="5"/>
  <c r="FL12" i="5"/>
  <c r="FB18" i="5"/>
  <c r="FD12" i="5"/>
  <c r="EZ12" i="5"/>
  <c r="FA18" i="5"/>
  <c r="FD18" i="5"/>
  <c r="EZ18" i="5"/>
  <c r="FB12" i="5"/>
  <c r="FC18" i="5"/>
  <c r="FA12" i="5"/>
  <c r="FC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C10" i="5"/>
  <c r="KN10" i="5"/>
  <c r="IZ10" i="5"/>
  <c r="HK10" i="5"/>
  <c r="FV10" i="5"/>
  <c r="EG10" i="5"/>
  <c r="CR10" i="5"/>
  <c r="BA10" i="5"/>
  <c r="MM10" i="5"/>
  <c r="LS10" i="5"/>
  <c r="KD10" i="5"/>
  <c r="IO10" i="5"/>
  <c r="HA10" i="5"/>
  <c r="FL10" i="5"/>
  <c r="DW10" i="5"/>
  <c r="CH10" i="5"/>
  <c r="LI10" i="5"/>
  <c r="JT10" i="5"/>
  <c r="IE10" i="5"/>
  <c r="GP10" i="5"/>
  <c r="FB10" i="5"/>
  <c r="DM10" i="5"/>
  <c r="BW10" i="5"/>
  <c r="J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H11" i="4"/>
  <c r="MB10" i="5"/>
  <c r="KM10" i="5"/>
  <c r="IY10" i="5"/>
  <c r="HJ10" i="5"/>
  <c r="FU10" i="5"/>
  <c r="EF10" i="5"/>
  <c r="CQ10" i="5"/>
  <c r="AZ10" i="5"/>
  <c r="LR10" i="5"/>
  <c r="KC10" i="5"/>
  <c r="IN10" i="5"/>
  <c r="GZ10" i="5"/>
  <c r="FK10" i="5"/>
  <c r="DV10" i="5"/>
  <c r="CG10" i="5"/>
  <c r="FX18" i="5"/>
  <c r="FT18" i="5"/>
  <c r="FV12" i="5"/>
  <c r="FW18" i="5"/>
  <c r="FV18" i="5"/>
  <c r="FX12" i="5"/>
  <c r="FT12" i="5"/>
  <c r="FU18" i="5"/>
  <c r="FW12" i="5"/>
  <c r="FU12" i="5"/>
</calcChain>
</file>

<file path=xl/sharedStrings.xml><?xml version="1.0" encoding="utf-8"?>
<sst xmlns="http://schemas.openxmlformats.org/spreadsheetml/2006/main" count="988" uniqueCount="280">
  <si>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</si>
  <si>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</si>
  <si>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</si>
  <si>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</si>
  <si>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</si>
  <si>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</si>
  <si>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</si>
  <si>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</si>
  <si>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仁多発電事業特別会計における電気事業によって生じた利益は、将来の設備更新に充てるため奥出雲町仁多発電事業基金に積み立てることを基本としている。なお、予算に計上した積立を行ったあと、決算において剰余金が生じた場合は、地方自治法233条の2但し書きに基づき、同基金に積立を行っている。
H29年度剰余金金額：1,554千円
うち1,554千円（下記基金に積立）
　基金名称：奥出雲町仁多発電事業基金
　基金目的：発電用設備に関する修繕、償還金への充当、仁多発電事業特別会計への財源補填</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</si>
  <si>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</si>
  <si>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</si>
  <si>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</si>
  <si>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</si>
  <si>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</si>
  <si>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</si>
  <si>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</si>
  <si>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</si>
  <si>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</si>
  <si>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</si>
  <si>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</si>
  <si>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</si>
  <si>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</si>
  <si>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</si>
  <si>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</si>
  <si>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</si>
  <si>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</si>
  <si>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</si>
  <si>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</si>
  <si>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</si>
  <si>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</si>
  <si>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</si>
  <si>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</si>
  <si>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</si>
  <si>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</si>
  <si>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</si>
  <si>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</si>
  <si>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</si>
  <si>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</si>
  <si>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</si>
  <si>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</si>
  <si>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</si>
  <si>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</si>
  <si>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</si>
  <si>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</si>
  <si>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</si>
  <si>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</si>
  <si>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</si>
  <si>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</si>
  <si>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</si>
  <si>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</si>
  <si>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</si>
  <si>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</si>
  <si>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</si>
  <si>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</si>
  <si>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</si>
  <si>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</si>
  <si>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</si>
  <si>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</si>
  <si>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</si>
  <si>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</si>
  <si>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</si>
  <si>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</si>
  <si>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</si>
  <si>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</si>
  <si>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</si>
  <si>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</si>
  <si>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</si>
  <si>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</si>
  <si>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</si>
  <si>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</si>
  <si>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</si>
  <si>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</si>
  <si>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</si>
  <si>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</si>
  <si>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</si>
  <si>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</si>
  <si>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</si>
  <si>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</si>
  <si>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</si>
  <si>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</si>
  <si>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</si>
  <si>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</si>
  <si>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</si>
  <si>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</si>
  <si>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</si>
  <si>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</si>
  <si>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</si>
  <si>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</si>
  <si>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</si>
  <si>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</si>
  <si>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</si>
  <si>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</si>
  <si>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</si>
  <si>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</si>
  <si>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</si>
  <si>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</si>
  <si>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</si>
  <si>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</si>
  <si>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</si>
  <si>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</si>
  <si>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</si>
  <si>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</si>
  <si>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</si>
  <si>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</si>
  <si>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</si>
  <si>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</si>
  <si>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</si>
  <si>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</si>
  <si>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</si>
  <si>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</si>
  <si>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</si>
  <si>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</si>
  <si>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</si>
  <si>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</si>
  <si>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</si>
  <si>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</si>
  <si>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</si>
  <si>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323438</t>
  </si>
  <si>
    <t>47</t>
  </si>
  <si>
    <t>04</t>
  </si>
  <si>
    <t>0</t>
  </si>
  <si>
    <t>000</t>
  </si>
  <si>
    <t>島根県　奥出雲町</t>
  </si>
  <si>
    <t>法非適用</t>
  </si>
  <si>
    <t>電気事業</t>
  </si>
  <si>
    <t>非設置</t>
  </si>
  <si>
    <t>該当数値なし</t>
  </si>
  <si>
    <t>-</t>
  </si>
  <si>
    <t>平成47年7月30日　仁多発電所</t>
  </si>
  <si>
    <t>平成47年7月20日　仁多発電所</t>
  </si>
  <si>
    <t>無</t>
  </si>
  <si>
    <t>中国電力株式会社、奥出雲電力株式会社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</si>
  <si>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</si>
  <si>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</si>
  <si>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</si>
  <si>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</si>
  <si>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</si>
  <si>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</si>
  <si>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</si>
  <si>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</si>
  <si>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</si>
  <si>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</si>
  <si>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</si>
  <si>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</si>
  <si>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</si>
  <si>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</si>
  <si>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</si>
  <si>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</si>
  <si>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</si>
  <si>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</si>
  <si>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</si>
  <si>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</si>
  <si>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</si>
  <si>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</si>
  <si>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</si>
  <si>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</si>
  <si>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</si>
  <si>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</si>
  <si>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</si>
  <si>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</si>
  <si>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</si>
  <si>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</si>
  <si>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</si>
  <si>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</si>
  <si>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</si>
  <si>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</si>
  <si>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</si>
  <si>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</si>
  <si>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</si>
  <si>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</si>
  <si>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</si>
  <si>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</si>
  <si>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</si>
  <si>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</si>
  <si>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</si>
  <si>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</si>
  <si>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</si>
  <si>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</si>
  <si>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</si>
  <si>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</si>
  <si>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</si>
  <si>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</si>
  <si>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</si>
  <si>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</si>
  <si>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</si>
  <si>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</si>
  <si>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</si>
  <si>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</si>
  <si>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</si>
  <si>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</si>
  <si>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</si>
  <si>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</si>
  <si>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</si>
  <si>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</si>
  <si>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</si>
  <si>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</si>
  <si>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</si>
  <si>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</si>
  <si>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</si>
  <si>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</si>
  <si>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</si>
  <si>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</si>
  <si>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</si>
  <si>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</si>
  <si>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</si>
  <si>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</si>
  <si>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</si>
  <si>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</si>
  <si>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</si>
  <si>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</si>
  <si>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</si>
  <si>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</si>
  <si>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</si>
  <si>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</si>
  <si>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</si>
  <si>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</si>
  <si>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</si>
  <si>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</si>
  <si>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</si>
  <si>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</si>
  <si>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</si>
  <si>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</si>
  <si>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</si>
  <si>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</si>
  <si>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</si>
  <si>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</si>
  <si>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</si>
  <si>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</si>
  <si>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</si>
  <si>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</si>
  <si>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</si>
  <si>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</si>
  <si>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</si>
  <si>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</si>
  <si>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</si>
  <si>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</si>
  <si>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</si>
  <si>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</si>
  <si>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</si>
  <si>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</si>
  <si>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</si>
  <si>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</si>
  <si>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</si>
  <si>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</si>
  <si>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</si>
  <si>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</si>
  <si>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</si>
  <si>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</si>
  <si>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</si>
  <si>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</si>
  <si>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</si>
  <si>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</si>
  <si>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</si>
  <si>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</si>
  <si>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</si>
  <si>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</si>
  <si>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</si>
  <si>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</si>
  <si>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</si>
  <si>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</si>
  <si>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</si>
  <si>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</si>
  <si>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</si>
  <si>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</si>
  <si>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</si>
  <si>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</si>
  <si>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</si>
  <si>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</si>
  <si>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</si>
  <si>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</si>
  <si>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</si>
  <si>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</si>
  <si>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</si>
  <si>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</si>
  <si>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</si>
  <si>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</si>
  <si>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</si>
  <si>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経営の状況については、仁多発電所大規模改築工事のため運転を停止した平成26年度において収益的収支比率が一時的に100%未満となったが、それ以外の年度においては収益的収支比率、営業収支比率、EBITDAについて概ね良好である。特に仁多発電所大規模改築を終えた平成27年8月からは、FIT制度の認定単価による売電により収入が増額し、安定した経営が引き続き見込める状況にある。
供給原価については、平成26年度より増加傾向にあるが、これは平成26年度から行った仁多発電所の改築をはじめ、三沢発電所、阿井発電所の改築に要した借入金の償還が始まったためである。今後、各施設の償還計画から平成31年度をピークに減少する見込みである。</t>
    <rPh sb="43" eb="46">
      <t>シュウエキテキ</t>
    </rPh>
    <rPh sb="240" eb="242">
      <t>ミザワ</t>
    </rPh>
    <rPh sb="242" eb="244">
      <t>ハツデン</t>
    </rPh>
    <rPh sb="244" eb="245">
      <t>ショ</t>
    </rPh>
    <rPh sb="246" eb="248">
      <t>アイ</t>
    </rPh>
    <rPh sb="248" eb="250">
      <t>ハツデン</t>
    </rPh>
    <rPh sb="250" eb="251">
      <t>ショ</t>
    </rPh>
    <rPh sb="252" eb="254">
      <t>カイチク</t>
    </rPh>
    <rPh sb="275" eb="277">
      <t>コンゴ</t>
    </rPh>
    <rPh sb="278" eb="281">
      <t>カクシセツ</t>
    </rPh>
    <rPh sb="282" eb="284">
      <t>ショウカン</t>
    </rPh>
    <rPh sb="284" eb="286">
      <t>ケイカク</t>
    </rPh>
    <rPh sb="288" eb="290">
      <t>ヘイセイ</t>
    </rPh>
    <rPh sb="292" eb="294">
      <t>ネンド</t>
    </rPh>
    <rPh sb="299" eb="301">
      <t>ゲンショウ</t>
    </rPh>
    <rPh sb="303" eb="305">
      <t>ミコ</t>
    </rPh>
    <phoneticPr fontId="5"/>
  </si>
  <si>
    <t>設備利用率については、仁多発電所の使用水量と河川流量の関係から、ほぼ常時稼働の発電所のため高い設備利用率となっているが、平成26年度の夏から平成27年の夏まで大規模改築により運転を停止したため、平成26年度及び平成27年度においては平年より低い利用率となった。仁多発電所については、平成28年度以降通年稼働となったため、今後は高い設備利用率で推移すると見込まれる。また、三沢発電所の改築及び阿井発電所の新築により両施設が稼働することで、水力発電全体（3施設合計）の設備利用率は低下した（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また、改築を終えた仁多発電所において電力会社の運用変更に伴う計量器等交換が発生し、修繕費としての支出があった。
保有する全ての発電所がFIT認定を受けており、全ての発電所の改築後(平成29年度以降)においては、FIT収入割合が100%となる。このため、FIT適用期間においては安定した収入が見込めるものの、FIT適用終了後(H47～)は、収入が大きく変動するリスクを抱えている。
企業債の借入により大規模改築を行ったため、企業債残高対料金収入比率は、平均値より大きく高い傾向にある。しかし、平成29年度の借入をもって資金の借入れが完了し返済を開始していること、いずれもFIT制度による固定価格買取期間において企業債を完済する収支計画を立てていることから、渇水による発電量の大幅な減少が発生しなければ経年と共に数値は低下すると見込まれる。</t>
    <phoneticPr fontId="5"/>
  </si>
  <si>
    <t>水力発電事業については改築に多額の企業債借入を行っているが、いずれの発電所もFIT認定を受けているため、FIT期間中の借入金完済、及び修繕積立を行いながら、安定した経営が見込める状況にある。また、発電所の使用水量と河川流量の関係から、総じて高い設備利用率を維持できる見込みであり、大規模な渇水が複数年度において発生しなければ、収支計画に沿った安定した経営が維持できると思われる。FIT期間終了後においては、FIT前の売電単価で売電できれば営業費用は賄える試算をしており、主要機器の修繕については、FIT期間中の修繕積立において対応することで、引き続き安定経営を行うことを見込んでいるが、今後の経営については、H32年度を目途に策定予定の経営戦略のなかで再度整理を行う予定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</si>
</sst>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111.8</c:v>
                </c:pt>
                <c:pt idx="1">
                  <c:v>110.4</c:v>
                </c:pt>
                <c:pt idx="2">
                  <c:v>139.9</c:v>
                </c:pt>
                <c:pt idx="3">
                  <c:v>180.4</c:v>
                </c:pt>
                <c:pt idx="4">
                  <c:v>150.1</c:v>
                </c:pt>
              </c:numCache>
            </c:numRef>
          </c:val>
          <c:extLst xmlns:c16r2="http://schemas.microsoft.com/office/drawing/2015/06/chart">
            <c:ext xmlns:c16="http://schemas.microsoft.com/office/drawing/2014/chart" uri="{C3380CC4-5D6E-409C-BE32-E72D297353CC}">
              <c16:uniqueId val="{00000000-C834-42E8-BA5D-B7EBF305FDE2}"/>
            </c:ext>
          </c:extLst>
        </c:ser>
        <c:dLbls>
          <c:showLegendKey val="0"/>
          <c:showVal val="0"/>
          <c:showCatName val="0"/>
          <c:showSerName val="0"/>
          <c:showPercent val="0"/>
          <c:showBubbleSize val="0"/>
        </c:dLbls>
        <c:gapWidth val="180"/>
        <c:overlap val="-90"/>
        <c:axId val="103921152"/>
        <c:axId val="10392268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C834-42E8-BA5D-B7EBF305FDE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834-42E8-BA5D-B7EBF305FDE2}"/>
            </c:ext>
          </c:extLst>
        </c:ser>
        <c:dLbls>
          <c:showLegendKey val="0"/>
          <c:showVal val="0"/>
          <c:showCatName val="0"/>
          <c:showSerName val="0"/>
          <c:showPercent val="0"/>
          <c:showBubbleSize val="0"/>
        </c:dLbls>
        <c:marker val="1"/>
        <c:smooth val="0"/>
        <c:axId val="103921152"/>
        <c:axId val="103922688"/>
      </c:lineChart>
      <c:catAx>
        <c:axId val="103921152"/>
        <c:scaling>
          <c:orientation val="minMax"/>
        </c:scaling>
        <c:delete val="0"/>
        <c:axPos val="b"/>
        <c:numFmt formatCode="ge" sourceLinked="1"/>
        <c:majorTickMark val="none"/>
        <c:minorTickMark val="none"/>
        <c:tickLblPos val="none"/>
        <c:crossAx val="103922688"/>
        <c:crosses val="autoZero"/>
        <c:auto val="0"/>
        <c:lblAlgn val="ctr"/>
        <c:lblOffset val="100"/>
        <c:noMultiLvlLbl val="1"/>
      </c:catAx>
      <c:valAx>
        <c:axId val="10392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921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43.1</c:v>
                </c:pt>
                <c:pt idx="2">
                  <c:v>86.2</c:v>
                </c:pt>
                <c:pt idx="3">
                  <c:v>94.5</c:v>
                </c:pt>
                <c:pt idx="4">
                  <c:v>100</c:v>
                </c:pt>
              </c:numCache>
            </c:numRef>
          </c:val>
          <c:extLst xmlns:c16r2="http://schemas.microsoft.com/office/drawing/2015/06/chart">
            <c:ext xmlns:c16="http://schemas.microsoft.com/office/drawing/2014/chart" uri="{C3380CC4-5D6E-409C-BE32-E72D297353CC}">
              <c16:uniqueId val="{00000000-55D0-4FA9-A74A-07D15E6924A9}"/>
            </c:ext>
          </c:extLst>
        </c:ser>
        <c:dLbls>
          <c:showLegendKey val="0"/>
          <c:showVal val="0"/>
          <c:showCatName val="0"/>
          <c:showSerName val="0"/>
          <c:showPercent val="0"/>
          <c:showBubbleSize val="0"/>
        </c:dLbls>
        <c:gapWidth val="180"/>
        <c:overlap val="-90"/>
        <c:axId val="105490304"/>
        <c:axId val="1054965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55D0-4FA9-A74A-07D15E6924A9}"/>
            </c:ext>
          </c:extLst>
        </c:ser>
        <c:dLbls>
          <c:showLegendKey val="0"/>
          <c:showVal val="0"/>
          <c:showCatName val="0"/>
          <c:showSerName val="0"/>
          <c:showPercent val="0"/>
          <c:showBubbleSize val="0"/>
        </c:dLbls>
        <c:marker val="1"/>
        <c:smooth val="0"/>
        <c:axId val="105490304"/>
        <c:axId val="105496576"/>
      </c:lineChart>
      <c:catAx>
        <c:axId val="105490304"/>
        <c:scaling>
          <c:orientation val="minMax"/>
        </c:scaling>
        <c:delete val="0"/>
        <c:axPos val="b"/>
        <c:numFmt formatCode="ge" sourceLinked="1"/>
        <c:majorTickMark val="none"/>
        <c:minorTickMark val="none"/>
        <c:tickLblPos val="none"/>
        <c:crossAx val="105496576"/>
        <c:crosses val="autoZero"/>
        <c:auto val="0"/>
        <c:lblAlgn val="ctr"/>
        <c:lblOffset val="100"/>
        <c:noMultiLvlLbl val="1"/>
      </c:catAx>
      <c:valAx>
        <c:axId val="10549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49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94</c:v>
                </c:pt>
                <c:pt idx="1">
                  <c:v>49.5</c:v>
                </c:pt>
                <c:pt idx="2">
                  <c:v>72.7</c:v>
                </c:pt>
                <c:pt idx="3">
                  <c:v>79.5</c:v>
                </c:pt>
                <c:pt idx="4">
                  <c:v>59.9</c:v>
                </c:pt>
              </c:numCache>
            </c:numRef>
          </c:val>
          <c:extLst xmlns:c16r2="http://schemas.microsoft.com/office/drawing/2015/06/chart">
            <c:ext xmlns:c16="http://schemas.microsoft.com/office/drawing/2014/chart" uri="{C3380CC4-5D6E-409C-BE32-E72D297353CC}">
              <c16:uniqueId val="{00000000-6095-4D4D-B5FB-9E3872899B3E}"/>
            </c:ext>
          </c:extLst>
        </c:ser>
        <c:dLbls>
          <c:showLegendKey val="0"/>
          <c:showVal val="0"/>
          <c:showCatName val="0"/>
          <c:showSerName val="0"/>
          <c:showPercent val="0"/>
          <c:showBubbleSize val="0"/>
        </c:dLbls>
        <c:gapWidth val="180"/>
        <c:overlap val="-90"/>
        <c:axId val="106058880"/>
        <c:axId val="1060608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64</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6095-4D4D-B5FB-9E3872899B3E}"/>
            </c:ext>
          </c:extLst>
        </c:ser>
        <c:dLbls>
          <c:showLegendKey val="0"/>
          <c:showVal val="0"/>
          <c:showCatName val="0"/>
          <c:showSerName val="0"/>
          <c:showPercent val="0"/>
          <c:showBubbleSize val="0"/>
        </c:dLbls>
        <c:marker val="1"/>
        <c:smooth val="0"/>
        <c:axId val="106058880"/>
        <c:axId val="106060800"/>
      </c:lineChart>
      <c:catAx>
        <c:axId val="106058880"/>
        <c:scaling>
          <c:orientation val="minMax"/>
        </c:scaling>
        <c:delete val="0"/>
        <c:axPos val="b"/>
        <c:numFmt formatCode="ge" sourceLinked="1"/>
        <c:majorTickMark val="none"/>
        <c:minorTickMark val="none"/>
        <c:tickLblPos val="none"/>
        <c:crossAx val="106060800"/>
        <c:crosses val="autoZero"/>
        <c:auto val="0"/>
        <c:lblAlgn val="ctr"/>
        <c:lblOffset val="100"/>
        <c:noMultiLvlLbl val="1"/>
      </c:catAx>
      <c:valAx>
        <c:axId val="10606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058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0</c:v>
                </c:pt>
                <c:pt idx="1">
                  <c:v>0</c:v>
                </c:pt>
                <c:pt idx="2">
                  <c:v>0</c:v>
                </c:pt>
                <c:pt idx="3">
                  <c:v>3.6</c:v>
                </c:pt>
                <c:pt idx="4">
                  <c:v>0</c:v>
                </c:pt>
              </c:numCache>
            </c:numRef>
          </c:val>
          <c:extLst xmlns:c16r2="http://schemas.microsoft.com/office/drawing/2015/06/chart">
            <c:ext xmlns:c16="http://schemas.microsoft.com/office/drawing/2014/chart" uri="{C3380CC4-5D6E-409C-BE32-E72D297353CC}">
              <c16:uniqueId val="{00000000-8463-4B0C-9F08-F17FAFA1D648}"/>
            </c:ext>
          </c:extLst>
        </c:ser>
        <c:dLbls>
          <c:showLegendKey val="0"/>
          <c:showVal val="0"/>
          <c:showCatName val="0"/>
          <c:showSerName val="0"/>
          <c:showPercent val="0"/>
          <c:showBubbleSize val="0"/>
        </c:dLbls>
        <c:gapWidth val="180"/>
        <c:overlap val="-90"/>
        <c:axId val="106090880"/>
        <c:axId val="1060928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22.1</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8463-4B0C-9F08-F17FAFA1D648}"/>
            </c:ext>
          </c:extLst>
        </c:ser>
        <c:dLbls>
          <c:showLegendKey val="0"/>
          <c:showVal val="0"/>
          <c:showCatName val="0"/>
          <c:showSerName val="0"/>
          <c:showPercent val="0"/>
          <c:showBubbleSize val="0"/>
        </c:dLbls>
        <c:marker val="1"/>
        <c:smooth val="0"/>
        <c:axId val="106090880"/>
        <c:axId val="106092800"/>
      </c:lineChart>
      <c:catAx>
        <c:axId val="106090880"/>
        <c:scaling>
          <c:orientation val="minMax"/>
        </c:scaling>
        <c:delete val="0"/>
        <c:axPos val="b"/>
        <c:numFmt formatCode="ge" sourceLinked="1"/>
        <c:majorTickMark val="none"/>
        <c:minorTickMark val="none"/>
        <c:tickLblPos val="none"/>
        <c:crossAx val="106092800"/>
        <c:crosses val="autoZero"/>
        <c:auto val="0"/>
        <c:lblAlgn val="ctr"/>
        <c:lblOffset val="100"/>
        <c:noMultiLvlLbl val="1"/>
      </c:catAx>
      <c:valAx>
        <c:axId val="10609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09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365.7</c:v>
                </c:pt>
                <c:pt idx="1">
                  <c:v>1783.5</c:v>
                </c:pt>
                <c:pt idx="2">
                  <c:v>1058.5999999999999</c:v>
                </c:pt>
                <c:pt idx="3">
                  <c:v>1155.3</c:v>
                </c:pt>
                <c:pt idx="4">
                  <c:v>1532.8</c:v>
                </c:pt>
              </c:numCache>
            </c:numRef>
          </c:val>
          <c:extLst xmlns:c16r2="http://schemas.microsoft.com/office/drawing/2015/06/chart">
            <c:ext xmlns:c16="http://schemas.microsoft.com/office/drawing/2014/chart" uri="{C3380CC4-5D6E-409C-BE32-E72D297353CC}">
              <c16:uniqueId val="{00000000-0FAC-495C-9A40-87936AED72BF}"/>
            </c:ext>
          </c:extLst>
        </c:ser>
        <c:dLbls>
          <c:showLegendKey val="0"/>
          <c:showVal val="0"/>
          <c:showCatName val="0"/>
          <c:showSerName val="0"/>
          <c:showPercent val="0"/>
          <c:showBubbleSize val="0"/>
        </c:dLbls>
        <c:gapWidth val="180"/>
        <c:overlap val="-90"/>
        <c:axId val="106130816"/>
        <c:axId val="10613299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279.2</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0FAC-495C-9A40-87936AED72BF}"/>
            </c:ext>
          </c:extLst>
        </c:ser>
        <c:dLbls>
          <c:showLegendKey val="0"/>
          <c:showVal val="0"/>
          <c:showCatName val="0"/>
          <c:showSerName val="0"/>
          <c:showPercent val="0"/>
          <c:showBubbleSize val="0"/>
        </c:dLbls>
        <c:marker val="1"/>
        <c:smooth val="0"/>
        <c:axId val="106130816"/>
        <c:axId val="106132992"/>
      </c:lineChart>
      <c:catAx>
        <c:axId val="106130816"/>
        <c:scaling>
          <c:orientation val="minMax"/>
        </c:scaling>
        <c:delete val="0"/>
        <c:axPos val="b"/>
        <c:numFmt formatCode="ge" sourceLinked="1"/>
        <c:majorTickMark val="none"/>
        <c:minorTickMark val="none"/>
        <c:tickLblPos val="none"/>
        <c:crossAx val="106132992"/>
        <c:crosses val="autoZero"/>
        <c:auto val="0"/>
        <c:lblAlgn val="ctr"/>
        <c:lblOffset val="100"/>
        <c:noMultiLvlLbl val="1"/>
      </c:catAx>
      <c:valAx>
        <c:axId val="106132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6130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B8-489C-837A-0DCA8063BBCF}"/>
            </c:ext>
          </c:extLst>
        </c:ser>
        <c:dLbls>
          <c:showLegendKey val="0"/>
          <c:showVal val="0"/>
          <c:showCatName val="0"/>
          <c:showSerName val="0"/>
          <c:showPercent val="0"/>
          <c:showBubbleSize val="0"/>
        </c:dLbls>
        <c:gapWidth val="180"/>
        <c:overlap val="-90"/>
        <c:axId val="106150528"/>
        <c:axId val="1062346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B8-489C-837A-0DCA8063BBCF}"/>
            </c:ext>
          </c:extLst>
        </c:ser>
        <c:dLbls>
          <c:showLegendKey val="0"/>
          <c:showVal val="0"/>
          <c:showCatName val="0"/>
          <c:showSerName val="0"/>
          <c:showPercent val="0"/>
          <c:showBubbleSize val="0"/>
        </c:dLbls>
        <c:marker val="1"/>
        <c:smooth val="0"/>
        <c:axId val="106150528"/>
        <c:axId val="106234624"/>
      </c:lineChart>
      <c:catAx>
        <c:axId val="106150528"/>
        <c:scaling>
          <c:orientation val="minMax"/>
        </c:scaling>
        <c:delete val="0"/>
        <c:axPos val="b"/>
        <c:numFmt formatCode="ge" sourceLinked="1"/>
        <c:majorTickMark val="none"/>
        <c:minorTickMark val="none"/>
        <c:tickLblPos val="none"/>
        <c:crossAx val="106234624"/>
        <c:crosses val="autoZero"/>
        <c:auto val="0"/>
        <c:lblAlgn val="ctr"/>
        <c:lblOffset val="100"/>
        <c:noMultiLvlLbl val="1"/>
      </c:catAx>
      <c:valAx>
        <c:axId val="10623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15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43.1</c:v>
                </c:pt>
                <c:pt idx="2">
                  <c:v>86.2</c:v>
                </c:pt>
                <c:pt idx="3">
                  <c:v>94.5</c:v>
                </c:pt>
                <c:pt idx="4">
                  <c:v>100</c:v>
                </c:pt>
              </c:numCache>
            </c:numRef>
          </c:val>
          <c:extLst xmlns:c16r2="http://schemas.microsoft.com/office/drawing/2015/06/chart">
            <c:ext xmlns:c16="http://schemas.microsoft.com/office/drawing/2014/chart" uri="{C3380CC4-5D6E-409C-BE32-E72D297353CC}">
              <c16:uniqueId val="{00000000-AC85-4467-9DA5-4D7189B07106}"/>
            </c:ext>
          </c:extLst>
        </c:ser>
        <c:dLbls>
          <c:showLegendKey val="0"/>
          <c:showVal val="0"/>
          <c:showCatName val="0"/>
          <c:showSerName val="0"/>
          <c:showPercent val="0"/>
          <c:showBubbleSize val="0"/>
        </c:dLbls>
        <c:gapWidth val="180"/>
        <c:overlap val="-90"/>
        <c:axId val="106276736"/>
        <c:axId val="1062830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56.2</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AC85-4467-9DA5-4D7189B07106}"/>
            </c:ext>
          </c:extLst>
        </c:ser>
        <c:dLbls>
          <c:showLegendKey val="0"/>
          <c:showVal val="0"/>
          <c:showCatName val="0"/>
          <c:showSerName val="0"/>
          <c:showPercent val="0"/>
          <c:showBubbleSize val="0"/>
        </c:dLbls>
        <c:marker val="1"/>
        <c:smooth val="0"/>
        <c:axId val="106276736"/>
        <c:axId val="106283008"/>
      </c:lineChart>
      <c:catAx>
        <c:axId val="106276736"/>
        <c:scaling>
          <c:orientation val="minMax"/>
        </c:scaling>
        <c:delete val="0"/>
        <c:axPos val="b"/>
        <c:numFmt formatCode="ge" sourceLinked="1"/>
        <c:majorTickMark val="none"/>
        <c:minorTickMark val="none"/>
        <c:tickLblPos val="none"/>
        <c:crossAx val="106283008"/>
        <c:crosses val="autoZero"/>
        <c:auto val="0"/>
        <c:lblAlgn val="ctr"/>
        <c:lblOffset val="100"/>
        <c:noMultiLvlLbl val="1"/>
      </c:catAx>
      <c:valAx>
        <c:axId val="10628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27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2D-4C08-A362-A931C33D6C53}"/>
            </c:ext>
          </c:extLst>
        </c:ser>
        <c:dLbls>
          <c:showLegendKey val="0"/>
          <c:showVal val="0"/>
          <c:showCatName val="0"/>
          <c:showSerName val="0"/>
          <c:showPercent val="0"/>
          <c:showBubbleSize val="0"/>
        </c:dLbls>
        <c:gapWidth val="180"/>
        <c:overlap val="-90"/>
        <c:axId val="106321024"/>
        <c:axId val="1063229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2D-4C08-A362-A931C33D6C53}"/>
            </c:ext>
          </c:extLst>
        </c:ser>
        <c:dLbls>
          <c:showLegendKey val="0"/>
          <c:showVal val="0"/>
          <c:showCatName val="0"/>
          <c:showSerName val="0"/>
          <c:showPercent val="0"/>
          <c:showBubbleSize val="0"/>
        </c:dLbls>
        <c:marker val="1"/>
        <c:smooth val="0"/>
        <c:axId val="106321024"/>
        <c:axId val="106322944"/>
      </c:lineChart>
      <c:catAx>
        <c:axId val="106321024"/>
        <c:scaling>
          <c:orientation val="minMax"/>
        </c:scaling>
        <c:delete val="0"/>
        <c:axPos val="b"/>
        <c:numFmt formatCode="ge" sourceLinked="1"/>
        <c:majorTickMark val="none"/>
        <c:minorTickMark val="none"/>
        <c:tickLblPos val="none"/>
        <c:crossAx val="106322944"/>
        <c:crosses val="autoZero"/>
        <c:auto val="0"/>
        <c:lblAlgn val="ctr"/>
        <c:lblOffset val="100"/>
        <c:noMultiLvlLbl val="1"/>
      </c:catAx>
      <c:valAx>
        <c:axId val="106322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32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FE-4247-AD56-1E8DFA294BB9}"/>
            </c:ext>
          </c:extLst>
        </c:ser>
        <c:dLbls>
          <c:showLegendKey val="0"/>
          <c:showVal val="0"/>
          <c:showCatName val="0"/>
          <c:showSerName val="0"/>
          <c:showPercent val="0"/>
          <c:showBubbleSize val="0"/>
        </c:dLbls>
        <c:gapWidth val="180"/>
        <c:overlap val="-90"/>
        <c:axId val="106357120"/>
        <c:axId val="1063590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FE-4247-AD56-1E8DFA294BB9}"/>
            </c:ext>
          </c:extLst>
        </c:ser>
        <c:dLbls>
          <c:showLegendKey val="0"/>
          <c:showVal val="0"/>
          <c:showCatName val="0"/>
          <c:showSerName val="0"/>
          <c:showPercent val="0"/>
          <c:showBubbleSize val="0"/>
        </c:dLbls>
        <c:marker val="1"/>
        <c:smooth val="0"/>
        <c:axId val="106357120"/>
        <c:axId val="106359040"/>
      </c:lineChart>
      <c:catAx>
        <c:axId val="106357120"/>
        <c:scaling>
          <c:orientation val="minMax"/>
        </c:scaling>
        <c:delete val="0"/>
        <c:axPos val="b"/>
        <c:numFmt formatCode="ge" sourceLinked="1"/>
        <c:majorTickMark val="none"/>
        <c:minorTickMark val="none"/>
        <c:tickLblPos val="none"/>
        <c:crossAx val="106359040"/>
        <c:crosses val="autoZero"/>
        <c:auto val="0"/>
        <c:lblAlgn val="ctr"/>
        <c:lblOffset val="100"/>
        <c:noMultiLvlLbl val="1"/>
      </c:catAx>
      <c:valAx>
        <c:axId val="10635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35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A9-4D59-9E4C-0CF4E3C91063}"/>
            </c:ext>
          </c:extLst>
        </c:ser>
        <c:dLbls>
          <c:showLegendKey val="0"/>
          <c:showVal val="0"/>
          <c:showCatName val="0"/>
          <c:showSerName val="0"/>
          <c:showPercent val="0"/>
          <c:showBubbleSize val="0"/>
        </c:dLbls>
        <c:gapWidth val="180"/>
        <c:overlap val="-90"/>
        <c:axId val="106398080"/>
        <c:axId val="1064000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A9-4D59-9E4C-0CF4E3C91063}"/>
            </c:ext>
          </c:extLst>
        </c:ser>
        <c:dLbls>
          <c:showLegendKey val="0"/>
          <c:showVal val="0"/>
          <c:showCatName val="0"/>
          <c:showSerName val="0"/>
          <c:showPercent val="0"/>
          <c:showBubbleSize val="0"/>
        </c:dLbls>
        <c:marker val="1"/>
        <c:smooth val="0"/>
        <c:axId val="106398080"/>
        <c:axId val="106400000"/>
      </c:lineChart>
      <c:catAx>
        <c:axId val="106398080"/>
        <c:scaling>
          <c:orientation val="minMax"/>
        </c:scaling>
        <c:delete val="0"/>
        <c:axPos val="b"/>
        <c:numFmt formatCode="ge" sourceLinked="1"/>
        <c:majorTickMark val="none"/>
        <c:minorTickMark val="none"/>
        <c:tickLblPos val="none"/>
        <c:crossAx val="106400000"/>
        <c:crosses val="autoZero"/>
        <c:auto val="0"/>
        <c:lblAlgn val="ctr"/>
        <c:lblOffset val="100"/>
        <c:noMultiLvlLbl val="1"/>
      </c:catAx>
      <c:valAx>
        <c:axId val="10640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39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AF-4D7E-9869-E2499D3D1D36}"/>
            </c:ext>
          </c:extLst>
        </c:ser>
        <c:dLbls>
          <c:showLegendKey val="0"/>
          <c:showVal val="0"/>
          <c:showCatName val="0"/>
          <c:showSerName val="0"/>
          <c:showPercent val="0"/>
          <c:showBubbleSize val="0"/>
        </c:dLbls>
        <c:gapWidth val="180"/>
        <c:overlap val="-90"/>
        <c:axId val="106524672"/>
        <c:axId val="10652659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F-4D7E-9869-E2499D3D1D36}"/>
            </c:ext>
          </c:extLst>
        </c:ser>
        <c:dLbls>
          <c:showLegendKey val="0"/>
          <c:showVal val="0"/>
          <c:showCatName val="0"/>
          <c:showSerName val="0"/>
          <c:showPercent val="0"/>
          <c:showBubbleSize val="0"/>
        </c:dLbls>
        <c:marker val="1"/>
        <c:smooth val="0"/>
        <c:axId val="106524672"/>
        <c:axId val="106526592"/>
      </c:lineChart>
      <c:catAx>
        <c:axId val="106524672"/>
        <c:scaling>
          <c:orientation val="minMax"/>
        </c:scaling>
        <c:delete val="0"/>
        <c:axPos val="b"/>
        <c:numFmt formatCode="ge" sourceLinked="1"/>
        <c:majorTickMark val="none"/>
        <c:minorTickMark val="none"/>
        <c:tickLblPos val="none"/>
        <c:crossAx val="106526592"/>
        <c:crosses val="autoZero"/>
        <c:auto val="0"/>
        <c:lblAlgn val="ctr"/>
        <c:lblOffset val="100"/>
        <c:noMultiLvlLbl val="1"/>
      </c:catAx>
      <c:valAx>
        <c:axId val="10652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52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111.7</c:v>
                </c:pt>
                <c:pt idx="1">
                  <c:v>93.6</c:v>
                </c:pt>
                <c:pt idx="2">
                  <c:v>267.3</c:v>
                </c:pt>
                <c:pt idx="3">
                  <c:v>338.3</c:v>
                </c:pt>
                <c:pt idx="4">
                  <c:v>339</c:v>
                </c:pt>
              </c:numCache>
            </c:numRef>
          </c:val>
          <c:extLst xmlns:c16r2="http://schemas.microsoft.com/office/drawing/2015/06/chart">
            <c:ext xmlns:c16="http://schemas.microsoft.com/office/drawing/2014/chart" uri="{C3380CC4-5D6E-409C-BE32-E72D297353CC}">
              <c16:uniqueId val="{00000000-004F-4F32-B897-9DD9765479D3}"/>
            </c:ext>
          </c:extLst>
        </c:ser>
        <c:dLbls>
          <c:showLegendKey val="0"/>
          <c:showVal val="0"/>
          <c:showCatName val="0"/>
          <c:showSerName val="0"/>
          <c:showPercent val="0"/>
          <c:showBubbleSize val="0"/>
        </c:dLbls>
        <c:gapWidth val="180"/>
        <c:overlap val="-90"/>
        <c:axId val="97815168"/>
        <c:axId val="9784153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004F-4F32-B897-9DD9765479D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04F-4F32-B897-9DD9765479D3}"/>
            </c:ext>
          </c:extLst>
        </c:ser>
        <c:dLbls>
          <c:showLegendKey val="0"/>
          <c:showVal val="0"/>
          <c:showCatName val="0"/>
          <c:showSerName val="0"/>
          <c:showPercent val="0"/>
          <c:showBubbleSize val="0"/>
        </c:dLbls>
        <c:marker val="1"/>
        <c:smooth val="0"/>
        <c:axId val="97815168"/>
        <c:axId val="97841536"/>
      </c:lineChart>
      <c:catAx>
        <c:axId val="97815168"/>
        <c:scaling>
          <c:orientation val="minMax"/>
        </c:scaling>
        <c:delete val="0"/>
        <c:axPos val="b"/>
        <c:numFmt formatCode="ge" sourceLinked="1"/>
        <c:majorTickMark val="none"/>
        <c:minorTickMark val="none"/>
        <c:tickLblPos val="none"/>
        <c:crossAx val="97841536"/>
        <c:crosses val="autoZero"/>
        <c:auto val="0"/>
        <c:lblAlgn val="ctr"/>
        <c:lblOffset val="100"/>
        <c:noMultiLvlLbl val="1"/>
      </c:catAx>
      <c:valAx>
        <c:axId val="9784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815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61-417E-A4EF-EE5604E90DE7}"/>
            </c:ext>
          </c:extLst>
        </c:ser>
        <c:dLbls>
          <c:showLegendKey val="0"/>
          <c:showVal val="0"/>
          <c:showCatName val="0"/>
          <c:showSerName val="0"/>
          <c:showPercent val="0"/>
          <c:showBubbleSize val="0"/>
        </c:dLbls>
        <c:gapWidth val="180"/>
        <c:overlap val="-90"/>
        <c:axId val="106560512"/>
        <c:axId val="1065790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61-417E-A4EF-EE5604E90DE7}"/>
            </c:ext>
          </c:extLst>
        </c:ser>
        <c:dLbls>
          <c:showLegendKey val="0"/>
          <c:showVal val="0"/>
          <c:showCatName val="0"/>
          <c:showSerName val="0"/>
          <c:showPercent val="0"/>
          <c:showBubbleSize val="0"/>
        </c:dLbls>
        <c:marker val="1"/>
        <c:smooth val="0"/>
        <c:axId val="106560512"/>
        <c:axId val="106579072"/>
      </c:lineChart>
      <c:catAx>
        <c:axId val="106560512"/>
        <c:scaling>
          <c:orientation val="minMax"/>
        </c:scaling>
        <c:delete val="0"/>
        <c:axPos val="b"/>
        <c:numFmt formatCode="ge" sourceLinked="1"/>
        <c:majorTickMark val="none"/>
        <c:minorTickMark val="none"/>
        <c:tickLblPos val="none"/>
        <c:crossAx val="106579072"/>
        <c:crosses val="autoZero"/>
        <c:auto val="0"/>
        <c:lblAlgn val="ctr"/>
        <c:lblOffset val="100"/>
        <c:noMultiLvlLbl val="1"/>
      </c:catAx>
      <c:valAx>
        <c:axId val="10657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56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7D-4D9C-A4D9-3666CF0CF132}"/>
            </c:ext>
          </c:extLst>
        </c:ser>
        <c:dLbls>
          <c:showLegendKey val="0"/>
          <c:showVal val="0"/>
          <c:showCatName val="0"/>
          <c:showSerName val="0"/>
          <c:showPercent val="0"/>
          <c:showBubbleSize val="0"/>
        </c:dLbls>
        <c:gapWidth val="180"/>
        <c:overlap val="-90"/>
        <c:axId val="106605184"/>
        <c:axId val="1066237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D-4D9C-A4D9-3666CF0CF132}"/>
            </c:ext>
          </c:extLst>
        </c:ser>
        <c:dLbls>
          <c:showLegendKey val="0"/>
          <c:showVal val="0"/>
          <c:showCatName val="0"/>
          <c:showSerName val="0"/>
          <c:showPercent val="0"/>
          <c:showBubbleSize val="0"/>
        </c:dLbls>
        <c:marker val="1"/>
        <c:smooth val="0"/>
        <c:axId val="106605184"/>
        <c:axId val="106623744"/>
      </c:lineChart>
      <c:catAx>
        <c:axId val="106605184"/>
        <c:scaling>
          <c:orientation val="minMax"/>
        </c:scaling>
        <c:delete val="0"/>
        <c:axPos val="b"/>
        <c:numFmt formatCode="ge" sourceLinked="1"/>
        <c:majorTickMark val="none"/>
        <c:minorTickMark val="none"/>
        <c:tickLblPos val="none"/>
        <c:crossAx val="106623744"/>
        <c:crosses val="autoZero"/>
        <c:auto val="0"/>
        <c:lblAlgn val="ctr"/>
        <c:lblOffset val="100"/>
        <c:noMultiLvlLbl val="1"/>
      </c:catAx>
      <c:valAx>
        <c:axId val="10662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0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0E-4386-AD91-259AE917DCD6}"/>
            </c:ext>
          </c:extLst>
        </c:ser>
        <c:dLbls>
          <c:showLegendKey val="0"/>
          <c:showVal val="0"/>
          <c:showCatName val="0"/>
          <c:showSerName val="0"/>
          <c:showPercent val="0"/>
          <c:showBubbleSize val="0"/>
        </c:dLbls>
        <c:gapWidth val="180"/>
        <c:overlap val="-90"/>
        <c:axId val="106719104"/>
        <c:axId val="10672537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0E-4386-AD91-259AE917DCD6}"/>
            </c:ext>
          </c:extLst>
        </c:ser>
        <c:dLbls>
          <c:showLegendKey val="0"/>
          <c:showVal val="0"/>
          <c:showCatName val="0"/>
          <c:showSerName val="0"/>
          <c:showPercent val="0"/>
          <c:showBubbleSize val="0"/>
        </c:dLbls>
        <c:marker val="1"/>
        <c:smooth val="0"/>
        <c:axId val="106719104"/>
        <c:axId val="106725376"/>
      </c:lineChart>
      <c:catAx>
        <c:axId val="106719104"/>
        <c:scaling>
          <c:orientation val="minMax"/>
        </c:scaling>
        <c:delete val="0"/>
        <c:axPos val="b"/>
        <c:numFmt formatCode="ge" sourceLinked="1"/>
        <c:majorTickMark val="none"/>
        <c:minorTickMark val="none"/>
        <c:tickLblPos val="none"/>
        <c:crossAx val="106725376"/>
        <c:crosses val="autoZero"/>
        <c:auto val="0"/>
        <c:lblAlgn val="ctr"/>
        <c:lblOffset val="100"/>
        <c:noMultiLvlLbl val="1"/>
      </c:catAx>
      <c:valAx>
        <c:axId val="10672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71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2E-424A-A1A1-3BE0B8D4B187}"/>
            </c:ext>
          </c:extLst>
        </c:ser>
        <c:dLbls>
          <c:showLegendKey val="0"/>
          <c:showVal val="0"/>
          <c:showCatName val="0"/>
          <c:showSerName val="0"/>
          <c:showPercent val="0"/>
          <c:showBubbleSize val="0"/>
        </c:dLbls>
        <c:gapWidth val="180"/>
        <c:overlap val="-90"/>
        <c:axId val="106750720"/>
        <c:axId val="10675264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2E-424A-A1A1-3BE0B8D4B187}"/>
            </c:ext>
          </c:extLst>
        </c:ser>
        <c:dLbls>
          <c:showLegendKey val="0"/>
          <c:showVal val="0"/>
          <c:showCatName val="0"/>
          <c:showSerName val="0"/>
          <c:showPercent val="0"/>
          <c:showBubbleSize val="0"/>
        </c:dLbls>
        <c:marker val="1"/>
        <c:smooth val="0"/>
        <c:axId val="106750720"/>
        <c:axId val="106752640"/>
      </c:lineChart>
      <c:catAx>
        <c:axId val="106750720"/>
        <c:scaling>
          <c:orientation val="minMax"/>
        </c:scaling>
        <c:delete val="0"/>
        <c:axPos val="b"/>
        <c:numFmt formatCode="ge" sourceLinked="1"/>
        <c:majorTickMark val="none"/>
        <c:minorTickMark val="none"/>
        <c:tickLblPos val="none"/>
        <c:crossAx val="106752640"/>
        <c:crosses val="autoZero"/>
        <c:auto val="0"/>
        <c:lblAlgn val="ctr"/>
        <c:lblOffset val="100"/>
        <c:noMultiLvlLbl val="1"/>
      </c:catAx>
      <c:valAx>
        <c:axId val="10675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750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89-40A5-A39A-6FB748E7B83D}"/>
            </c:ext>
          </c:extLst>
        </c:ser>
        <c:dLbls>
          <c:showLegendKey val="0"/>
          <c:showVal val="0"/>
          <c:showCatName val="0"/>
          <c:showSerName val="0"/>
          <c:showPercent val="0"/>
          <c:showBubbleSize val="0"/>
        </c:dLbls>
        <c:gapWidth val="180"/>
        <c:overlap val="-90"/>
        <c:axId val="107909120"/>
        <c:axId val="1079110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9-40A5-A39A-6FB748E7B83D}"/>
            </c:ext>
          </c:extLst>
        </c:ser>
        <c:dLbls>
          <c:showLegendKey val="0"/>
          <c:showVal val="0"/>
          <c:showCatName val="0"/>
          <c:showSerName val="0"/>
          <c:showPercent val="0"/>
          <c:showBubbleSize val="0"/>
        </c:dLbls>
        <c:marker val="1"/>
        <c:smooth val="0"/>
        <c:axId val="107909120"/>
        <c:axId val="107911040"/>
      </c:lineChart>
      <c:catAx>
        <c:axId val="107909120"/>
        <c:scaling>
          <c:orientation val="minMax"/>
        </c:scaling>
        <c:delete val="0"/>
        <c:axPos val="b"/>
        <c:numFmt formatCode="ge" sourceLinked="1"/>
        <c:majorTickMark val="none"/>
        <c:minorTickMark val="none"/>
        <c:tickLblPos val="none"/>
        <c:crossAx val="107911040"/>
        <c:crosses val="autoZero"/>
        <c:auto val="0"/>
        <c:lblAlgn val="ctr"/>
        <c:lblOffset val="100"/>
        <c:noMultiLvlLbl val="1"/>
      </c:catAx>
      <c:valAx>
        <c:axId val="10791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091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7A-4046-88FD-0E93BD783EB1}"/>
            </c:ext>
          </c:extLst>
        </c:ser>
        <c:dLbls>
          <c:showLegendKey val="0"/>
          <c:showVal val="0"/>
          <c:showCatName val="0"/>
          <c:showSerName val="0"/>
          <c:showPercent val="0"/>
          <c:showBubbleSize val="0"/>
        </c:dLbls>
        <c:gapWidth val="180"/>
        <c:overlap val="-90"/>
        <c:axId val="107944960"/>
        <c:axId val="1079471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7A-4046-88FD-0E93BD783EB1}"/>
            </c:ext>
          </c:extLst>
        </c:ser>
        <c:dLbls>
          <c:showLegendKey val="0"/>
          <c:showVal val="0"/>
          <c:showCatName val="0"/>
          <c:showSerName val="0"/>
          <c:showPercent val="0"/>
          <c:showBubbleSize val="0"/>
        </c:dLbls>
        <c:marker val="1"/>
        <c:smooth val="0"/>
        <c:axId val="107944960"/>
        <c:axId val="107947136"/>
      </c:lineChart>
      <c:catAx>
        <c:axId val="107944960"/>
        <c:scaling>
          <c:orientation val="minMax"/>
        </c:scaling>
        <c:delete val="0"/>
        <c:axPos val="b"/>
        <c:numFmt formatCode="ge" sourceLinked="1"/>
        <c:majorTickMark val="none"/>
        <c:minorTickMark val="none"/>
        <c:tickLblPos val="none"/>
        <c:crossAx val="107947136"/>
        <c:crosses val="autoZero"/>
        <c:auto val="0"/>
        <c:lblAlgn val="ctr"/>
        <c:lblOffset val="100"/>
        <c:noMultiLvlLbl val="1"/>
      </c:catAx>
      <c:valAx>
        <c:axId val="1079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9F-48CE-A86B-4A9287C3D333}"/>
            </c:ext>
          </c:extLst>
        </c:ser>
        <c:dLbls>
          <c:showLegendKey val="0"/>
          <c:showVal val="0"/>
          <c:showCatName val="0"/>
          <c:showSerName val="0"/>
          <c:showPercent val="0"/>
          <c:showBubbleSize val="0"/>
        </c:dLbls>
        <c:gapWidth val="180"/>
        <c:overlap val="-90"/>
        <c:axId val="108005632"/>
        <c:axId val="10800780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9F-48CE-A86B-4A9287C3D333}"/>
            </c:ext>
          </c:extLst>
        </c:ser>
        <c:dLbls>
          <c:showLegendKey val="0"/>
          <c:showVal val="0"/>
          <c:showCatName val="0"/>
          <c:showSerName val="0"/>
          <c:showPercent val="0"/>
          <c:showBubbleSize val="0"/>
        </c:dLbls>
        <c:marker val="1"/>
        <c:smooth val="0"/>
        <c:axId val="108005632"/>
        <c:axId val="108007808"/>
      </c:lineChart>
      <c:catAx>
        <c:axId val="108005632"/>
        <c:scaling>
          <c:orientation val="minMax"/>
        </c:scaling>
        <c:delete val="0"/>
        <c:axPos val="b"/>
        <c:numFmt formatCode="ge" sourceLinked="1"/>
        <c:majorTickMark val="none"/>
        <c:minorTickMark val="none"/>
        <c:tickLblPos val="none"/>
        <c:crossAx val="108007808"/>
        <c:crosses val="autoZero"/>
        <c:auto val="0"/>
        <c:lblAlgn val="ctr"/>
        <c:lblOffset val="100"/>
        <c:noMultiLvlLbl val="1"/>
      </c:catAx>
      <c:valAx>
        <c:axId val="10800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0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8B-45C6-AC9B-343E70BB2259}"/>
            </c:ext>
          </c:extLst>
        </c:ser>
        <c:dLbls>
          <c:showLegendKey val="0"/>
          <c:showVal val="0"/>
          <c:showCatName val="0"/>
          <c:showSerName val="0"/>
          <c:showPercent val="0"/>
          <c:showBubbleSize val="0"/>
        </c:dLbls>
        <c:gapWidth val="180"/>
        <c:overlap val="-90"/>
        <c:axId val="108033152"/>
        <c:axId val="1080350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8B-45C6-AC9B-343E70BB2259}"/>
            </c:ext>
          </c:extLst>
        </c:ser>
        <c:dLbls>
          <c:showLegendKey val="0"/>
          <c:showVal val="0"/>
          <c:showCatName val="0"/>
          <c:showSerName val="0"/>
          <c:showPercent val="0"/>
          <c:showBubbleSize val="0"/>
        </c:dLbls>
        <c:marker val="1"/>
        <c:smooth val="0"/>
        <c:axId val="108033152"/>
        <c:axId val="108035072"/>
      </c:lineChart>
      <c:catAx>
        <c:axId val="108033152"/>
        <c:scaling>
          <c:orientation val="minMax"/>
        </c:scaling>
        <c:delete val="0"/>
        <c:axPos val="b"/>
        <c:numFmt formatCode="ge" sourceLinked="1"/>
        <c:majorTickMark val="none"/>
        <c:minorTickMark val="none"/>
        <c:tickLblPos val="none"/>
        <c:crossAx val="108035072"/>
        <c:crosses val="autoZero"/>
        <c:auto val="0"/>
        <c:lblAlgn val="ctr"/>
        <c:lblOffset val="100"/>
        <c:noMultiLvlLbl val="1"/>
      </c:catAx>
      <c:valAx>
        <c:axId val="10803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3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E6-4C17-BD04-7276BEED2D1E}"/>
            </c:ext>
          </c:extLst>
        </c:ser>
        <c:dLbls>
          <c:showLegendKey val="0"/>
          <c:showVal val="0"/>
          <c:showCatName val="0"/>
          <c:showSerName val="0"/>
          <c:showPercent val="0"/>
          <c:showBubbleSize val="0"/>
        </c:dLbls>
        <c:gapWidth val="180"/>
        <c:overlap val="-90"/>
        <c:axId val="105865216"/>
        <c:axId val="1058671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E6-4C17-BD04-7276BEED2D1E}"/>
            </c:ext>
          </c:extLst>
        </c:ser>
        <c:dLbls>
          <c:showLegendKey val="0"/>
          <c:showVal val="0"/>
          <c:showCatName val="0"/>
          <c:showSerName val="0"/>
          <c:showPercent val="0"/>
          <c:showBubbleSize val="0"/>
        </c:dLbls>
        <c:marker val="1"/>
        <c:smooth val="0"/>
        <c:axId val="105865216"/>
        <c:axId val="105867136"/>
      </c:lineChart>
      <c:catAx>
        <c:axId val="105865216"/>
        <c:scaling>
          <c:orientation val="minMax"/>
        </c:scaling>
        <c:delete val="0"/>
        <c:axPos val="b"/>
        <c:numFmt formatCode="ge" sourceLinked="1"/>
        <c:majorTickMark val="none"/>
        <c:minorTickMark val="none"/>
        <c:tickLblPos val="none"/>
        <c:crossAx val="105867136"/>
        <c:crosses val="autoZero"/>
        <c:auto val="0"/>
        <c:lblAlgn val="ctr"/>
        <c:lblOffset val="100"/>
        <c:noMultiLvlLbl val="1"/>
      </c:catAx>
      <c:valAx>
        <c:axId val="10586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865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CC-49B3-952E-271BF705F2DE}"/>
            </c:ext>
          </c:extLst>
        </c:ser>
        <c:dLbls>
          <c:showLegendKey val="0"/>
          <c:showVal val="0"/>
          <c:showCatName val="0"/>
          <c:showSerName val="0"/>
          <c:showPercent val="0"/>
          <c:showBubbleSize val="0"/>
        </c:dLbls>
        <c:gapWidth val="180"/>
        <c:overlap val="-90"/>
        <c:axId val="105888768"/>
        <c:axId val="1058909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CC-49B3-952E-271BF705F2DE}"/>
            </c:ext>
          </c:extLst>
        </c:ser>
        <c:dLbls>
          <c:showLegendKey val="0"/>
          <c:showVal val="0"/>
          <c:showCatName val="0"/>
          <c:showSerName val="0"/>
          <c:showPercent val="0"/>
          <c:showBubbleSize val="0"/>
        </c:dLbls>
        <c:marker val="1"/>
        <c:smooth val="0"/>
        <c:axId val="105888768"/>
        <c:axId val="105890944"/>
      </c:lineChart>
      <c:catAx>
        <c:axId val="105888768"/>
        <c:scaling>
          <c:orientation val="minMax"/>
        </c:scaling>
        <c:delete val="0"/>
        <c:axPos val="b"/>
        <c:numFmt formatCode="ge" sourceLinked="1"/>
        <c:majorTickMark val="none"/>
        <c:minorTickMark val="none"/>
        <c:tickLblPos val="none"/>
        <c:crossAx val="105890944"/>
        <c:crosses val="autoZero"/>
        <c:auto val="0"/>
        <c:lblAlgn val="ctr"/>
        <c:lblOffset val="100"/>
        <c:noMultiLvlLbl val="1"/>
      </c:catAx>
      <c:valAx>
        <c:axId val="10589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88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7E-4E93-BD09-BAED7D976F70}"/>
            </c:ext>
          </c:extLst>
        </c:ser>
        <c:dLbls>
          <c:showLegendKey val="0"/>
          <c:showVal val="0"/>
          <c:showCatName val="0"/>
          <c:showSerName val="0"/>
          <c:showPercent val="0"/>
          <c:showBubbleSize val="0"/>
        </c:dLbls>
        <c:gapWidth val="180"/>
        <c:overlap val="-90"/>
        <c:axId val="103972864"/>
        <c:axId val="10397440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7E-4E93-BD09-BAED7D976F7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737E-4E93-BD09-BAED7D976F70}"/>
            </c:ext>
          </c:extLst>
        </c:ser>
        <c:dLbls>
          <c:showLegendKey val="0"/>
          <c:showVal val="0"/>
          <c:showCatName val="0"/>
          <c:showSerName val="0"/>
          <c:showPercent val="0"/>
          <c:showBubbleSize val="0"/>
        </c:dLbls>
        <c:marker val="1"/>
        <c:smooth val="0"/>
        <c:axId val="103972864"/>
        <c:axId val="103974400"/>
      </c:lineChart>
      <c:catAx>
        <c:axId val="103972864"/>
        <c:scaling>
          <c:orientation val="minMax"/>
        </c:scaling>
        <c:delete val="0"/>
        <c:axPos val="b"/>
        <c:numFmt formatCode="ge" sourceLinked="1"/>
        <c:majorTickMark val="none"/>
        <c:minorTickMark val="none"/>
        <c:tickLblPos val="none"/>
        <c:crossAx val="103974400"/>
        <c:crosses val="autoZero"/>
        <c:auto val="0"/>
        <c:lblAlgn val="ctr"/>
        <c:lblOffset val="100"/>
        <c:noMultiLvlLbl val="1"/>
      </c:catAx>
      <c:valAx>
        <c:axId val="10397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97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6-45D6-8187-EBC69A311AC3}"/>
            </c:ext>
          </c:extLst>
        </c:ser>
        <c:dLbls>
          <c:showLegendKey val="0"/>
          <c:showVal val="0"/>
          <c:showCatName val="0"/>
          <c:showSerName val="0"/>
          <c:showPercent val="0"/>
          <c:showBubbleSize val="0"/>
        </c:dLbls>
        <c:gapWidth val="180"/>
        <c:overlap val="-90"/>
        <c:axId val="105933056"/>
        <c:axId val="1059393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6-45D6-8187-EBC69A311AC3}"/>
            </c:ext>
          </c:extLst>
        </c:ser>
        <c:dLbls>
          <c:showLegendKey val="0"/>
          <c:showVal val="0"/>
          <c:showCatName val="0"/>
          <c:showSerName val="0"/>
          <c:showPercent val="0"/>
          <c:showBubbleSize val="0"/>
        </c:dLbls>
        <c:marker val="1"/>
        <c:smooth val="0"/>
        <c:axId val="105933056"/>
        <c:axId val="105939328"/>
      </c:lineChart>
      <c:catAx>
        <c:axId val="105933056"/>
        <c:scaling>
          <c:orientation val="minMax"/>
        </c:scaling>
        <c:delete val="0"/>
        <c:axPos val="b"/>
        <c:numFmt formatCode="ge" sourceLinked="1"/>
        <c:majorTickMark val="none"/>
        <c:minorTickMark val="none"/>
        <c:tickLblPos val="none"/>
        <c:crossAx val="105939328"/>
        <c:crosses val="autoZero"/>
        <c:auto val="0"/>
        <c:lblAlgn val="ctr"/>
        <c:lblOffset val="100"/>
        <c:noMultiLvlLbl val="1"/>
      </c:catAx>
      <c:valAx>
        <c:axId val="10593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9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8005.2</c:v>
                </c:pt>
                <c:pt idx="1">
                  <c:v>11661.4</c:v>
                </c:pt>
                <c:pt idx="2">
                  <c:v>22257.3</c:v>
                </c:pt>
                <c:pt idx="3">
                  <c:v>21297.599999999999</c:v>
                </c:pt>
                <c:pt idx="4">
                  <c:v>26207.4</c:v>
                </c:pt>
              </c:numCache>
            </c:numRef>
          </c:val>
          <c:extLst xmlns:c16r2="http://schemas.microsoft.com/office/drawing/2015/06/chart">
            <c:ext xmlns:c16="http://schemas.microsoft.com/office/drawing/2014/chart" uri="{C3380CC4-5D6E-409C-BE32-E72D297353CC}">
              <c16:uniqueId val="{00000000-EC16-4B96-8B6D-4EEEE1BD39BD}"/>
            </c:ext>
          </c:extLst>
        </c:ser>
        <c:dLbls>
          <c:showLegendKey val="0"/>
          <c:showVal val="0"/>
          <c:showCatName val="0"/>
          <c:showSerName val="0"/>
          <c:showPercent val="0"/>
          <c:showBubbleSize val="0"/>
        </c:dLbls>
        <c:gapWidth val="180"/>
        <c:overlap val="-90"/>
        <c:axId val="105523840"/>
        <c:axId val="1055383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EC16-4B96-8B6D-4EEEE1BD39BD}"/>
            </c:ext>
          </c:extLst>
        </c:ser>
        <c:dLbls>
          <c:showLegendKey val="0"/>
          <c:showVal val="0"/>
          <c:showCatName val="0"/>
          <c:showSerName val="0"/>
          <c:showPercent val="0"/>
          <c:showBubbleSize val="0"/>
        </c:dLbls>
        <c:marker val="1"/>
        <c:smooth val="0"/>
        <c:axId val="105523840"/>
        <c:axId val="105538304"/>
      </c:lineChart>
      <c:catAx>
        <c:axId val="105523840"/>
        <c:scaling>
          <c:orientation val="minMax"/>
        </c:scaling>
        <c:delete val="0"/>
        <c:axPos val="b"/>
        <c:numFmt formatCode="ge" sourceLinked="1"/>
        <c:majorTickMark val="none"/>
        <c:minorTickMark val="none"/>
        <c:tickLblPos val="none"/>
        <c:crossAx val="105538304"/>
        <c:crosses val="autoZero"/>
        <c:auto val="0"/>
        <c:lblAlgn val="ctr"/>
        <c:lblOffset val="100"/>
        <c:noMultiLvlLbl val="1"/>
      </c:catAx>
      <c:valAx>
        <c:axId val="10553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52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1435</c:v>
                </c:pt>
                <c:pt idx="1">
                  <c:v>1685</c:v>
                </c:pt>
                <c:pt idx="2">
                  <c:v>35730</c:v>
                </c:pt>
                <c:pt idx="3">
                  <c:v>54296</c:v>
                </c:pt>
                <c:pt idx="4">
                  <c:v>55949</c:v>
                </c:pt>
              </c:numCache>
            </c:numRef>
          </c:val>
          <c:extLst xmlns:c16r2="http://schemas.microsoft.com/office/drawing/2015/06/chart">
            <c:ext xmlns:c16="http://schemas.microsoft.com/office/drawing/2014/chart" uri="{C3380CC4-5D6E-409C-BE32-E72D297353CC}">
              <c16:uniqueId val="{00000000-82F3-46F8-8CC4-7A1D6DD1CAE4}"/>
            </c:ext>
          </c:extLst>
        </c:ser>
        <c:dLbls>
          <c:showLegendKey val="0"/>
          <c:showVal val="0"/>
          <c:showCatName val="0"/>
          <c:showSerName val="0"/>
          <c:showPercent val="0"/>
          <c:showBubbleSize val="0"/>
        </c:dLbls>
        <c:gapWidth val="180"/>
        <c:overlap val="-90"/>
        <c:axId val="105565568"/>
        <c:axId val="1055718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82F3-46F8-8CC4-7A1D6DD1CAE4}"/>
            </c:ext>
          </c:extLst>
        </c:ser>
        <c:dLbls>
          <c:showLegendKey val="0"/>
          <c:showVal val="0"/>
          <c:showCatName val="0"/>
          <c:showSerName val="0"/>
          <c:showPercent val="0"/>
          <c:showBubbleSize val="0"/>
        </c:dLbls>
        <c:marker val="1"/>
        <c:smooth val="0"/>
        <c:axId val="105565568"/>
        <c:axId val="105571840"/>
      </c:lineChart>
      <c:catAx>
        <c:axId val="105565568"/>
        <c:scaling>
          <c:orientation val="minMax"/>
        </c:scaling>
        <c:delete val="0"/>
        <c:axPos val="b"/>
        <c:numFmt formatCode="ge" sourceLinked="1"/>
        <c:majorTickMark val="none"/>
        <c:minorTickMark val="none"/>
        <c:tickLblPos val="none"/>
        <c:crossAx val="105571840"/>
        <c:crosses val="autoZero"/>
        <c:auto val="0"/>
        <c:lblAlgn val="ctr"/>
        <c:lblOffset val="100"/>
        <c:noMultiLvlLbl val="1"/>
      </c:catAx>
      <c:valAx>
        <c:axId val="1055718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56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94</c:v>
                </c:pt>
                <c:pt idx="1">
                  <c:v>49.5</c:v>
                </c:pt>
                <c:pt idx="2">
                  <c:v>72.7</c:v>
                </c:pt>
                <c:pt idx="3">
                  <c:v>79.5</c:v>
                </c:pt>
                <c:pt idx="4">
                  <c:v>59.9</c:v>
                </c:pt>
              </c:numCache>
            </c:numRef>
          </c:val>
          <c:extLst xmlns:c16r2="http://schemas.microsoft.com/office/drawing/2015/06/chart">
            <c:ext xmlns:c16="http://schemas.microsoft.com/office/drawing/2014/chart" uri="{C3380CC4-5D6E-409C-BE32-E72D297353CC}">
              <c16:uniqueId val="{00000000-1E29-41FB-91A7-80B8244C7EC3}"/>
            </c:ext>
          </c:extLst>
        </c:ser>
        <c:dLbls>
          <c:showLegendKey val="0"/>
          <c:showVal val="0"/>
          <c:showCatName val="0"/>
          <c:showSerName val="0"/>
          <c:showPercent val="0"/>
          <c:showBubbleSize val="0"/>
        </c:dLbls>
        <c:gapWidth val="180"/>
        <c:overlap val="-90"/>
        <c:axId val="105638912"/>
        <c:axId val="1056410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1E29-41FB-91A7-80B8244C7EC3}"/>
            </c:ext>
          </c:extLst>
        </c:ser>
        <c:dLbls>
          <c:showLegendKey val="0"/>
          <c:showVal val="0"/>
          <c:showCatName val="0"/>
          <c:showSerName val="0"/>
          <c:showPercent val="0"/>
          <c:showBubbleSize val="0"/>
        </c:dLbls>
        <c:marker val="1"/>
        <c:smooth val="0"/>
        <c:axId val="105638912"/>
        <c:axId val="105641088"/>
      </c:lineChart>
      <c:catAx>
        <c:axId val="105638912"/>
        <c:scaling>
          <c:orientation val="minMax"/>
        </c:scaling>
        <c:delete val="0"/>
        <c:axPos val="b"/>
        <c:numFmt formatCode="ge" sourceLinked="1"/>
        <c:majorTickMark val="none"/>
        <c:minorTickMark val="none"/>
        <c:tickLblPos val="none"/>
        <c:crossAx val="105641088"/>
        <c:crosses val="autoZero"/>
        <c:auto val="0"/>
        <c:lblAlgn val="ctr"/>
        <c:lblOffset val="100"/>
        <c:noMultiLvlLbl val="1"/>
      </c:catAx>
      <c:valAx>
        <c:axId val="10564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63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3.6</c:v>
                </c:pt>
                <c:pt idx="4">
                  <c:v>0</c:v>
                </c:pt>
              </c:numCache>
            </c:numRef>
          </c:val>
          <c:extLst xmlns:c16r2="http://schemas.microsoft.com/office/drawing/2015/06/chart">
            <c:ext xmlns:c16="http://schemas.microsoft.com/office/drawing/2014/chart" uri="{C3380CC4-5D6E-409C-BE32-E72D297353CC}">
              <c16:uniqueId val="{00000000-2701-462F-870C-8AF1F2BB3193}"/>
            </c:ext>
          </c:extLst>
        </c:ser>
        <c:dLbls>
          <c:showLegendKey val="0"/>
          <c:showVal val="0"/>
          <c:showCatName val="0"/>
          <c:showSerName val="0"/>
          <c:showPercent val="0"/>
          <c:showBubbleSize val="0"/>
        </c:dLbls>
        <c:gapWidth val="180"/>
        <c:overlap val="-90"/>
        <c:axId val="105289984"/>
        <c:axId val="10529625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2701-462F-870C-8AF1F2BB3193}"/>
            </c:ext>
          </c:extLst>
        </c:ser>
        <c:dLbls>
          <c:showLegendKey val="0"/>
          <c:showVal val="0"/>
          <c:showCatName val="0"/>
          <c:showSerName val="0"/>
          <c:showPercent val="0"/>
          <c:showBubbleSize val="0"/>
        </c:dLbls>
        <c:marker val="1"/>
        <c:smooth val="0"/>
        <c:axId val="105289984"/>
        <c:axId val="105296256"/>
      </c:lineChart>
      <c:catAx>
        <c:axId val="105289984"/>
        <c:scaling>
          <c:orientation val="minMax"/>
        </c:scaling>
        <c:delete val="0"/>
        <c:axPos val="b"/>
        <c:numFmt formatCode="ge" sourceLinked="1"/>
        <c:majorTickMark val="none"/>
        <c:minorTickMark val="none"/>
        <c:tickLblPos val="none"/>
        <c:crossAx val="105296256"/>
        <c:crosses val="autoZero"/>
        <c:auto val="0"/>
        <c:lblAlgn val="ctr"/>
        <c:lblOffset val="100"/>
        <c:noMultiLvlLbl val="1"/>
      </c:catAx>
      <c:valAx>
        <c:axId val="105296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89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365.7</c:v>
                </c:pt>
                <c:pt idx="1">
                  <c:v>1783.5</c:v>
                </c:pt>
                <c:pt idx="2">
                  <c:v>1058.5999999999999</c:v>
                </c:pt>
                <c:pt idx="3">
                  <c:v>1155.3</c:v>
                </c:pt>
                <c:pt idx="4">
                  <c:v>1532.8</c:v>
                </c:pt>
              </c:numCache>
            </c:numRef>
          </c:val>
          <c:extLst xmlns:c16r2="http://schemas.microsoft.com/office/drawing/2015/06/chart">
            <c:ext xmlns:c16="http://schemas.microsoft.com/office/drawing/2014/chart" uri="{C3380CC4-5D6E-409C-BE32-E72D297353CC}">
              <c16:uniqueId val="{00000000-3FB2-4E5A-B493-C1E1400803BC}"/>
            </c:ext>
          </c:extLst>
        </c:ser>
        <c:dLbls>
          <c:showLegendKey val="0"/>
          <c:showVal val="0"/>
          <c:showCatName val="0"/>
          <c:showSerName val="0"/>
          <c:showPercent val="0"/>
          <c:showBubbleSize val="0"/>
        </c:dLbls>
        <c:gapWidth val="180"/>
        <c:overlap val="-90"/>
        <c:axId val="105391616"/>
        <c:axId val="105393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FB2-4E5A-B493-C1E1400803BC}"/>
            </c:ext>
          </c:extLst>
        </c:ser>
        <c:dLbls>
          <c:showLegendKey val="0"/>
          <c:showVal val="0"/>
          <c:showCatName val="0"/>
          <c:showSerName val="0"/>
          <c:showPercent val="0"/>
          <c:showBubbleSize val="0"/>
        </c:dLbls>
        <c:marker val="1"/>
        <c:smooth val="0"/>
        <c:axId val="105391616"/>
        <c:axId val="105393536"/>
      </c:lineChart>
      <c:catAx>
        <c:axId val="105391616"/>
        <c:scaling>
          <c:orientation val="minMax"/>
        </c:scaling>
        <c:delete val="0"/>
        <c:axPos val="b"/>
        <c:numFmt formatCode="ge" sourceLinked="1"/>
        <c:majorTickMark val="none"/>
        <c:minorTickMark val="none"/>
        <c:tickLblPos val="none"/>
        <c:crossAx val="105393536"/>
        <c:crosses val="autoZero"/>
        <c:auto val="0"/>
        <c:lblAlgn val="ctr"/>
        <c:lblOffset val="100"/>
        <c:noMultiLvlLbl val="1"/>
      </c:catAx>
      <c:valAx>
        <c:axId val="1053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3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04-4F60-BC3D-ADB4393A1EDF}"/>
            </c:ext>
          </c:extLst>
        </c:ser>
        <c:dLbls>
          <c:showLegendKey val="0"/>
          <c:showVal val="0"/>
          <c:showCatName val="0"/>
          <c:showSerName val="0"/>
          <c:showPercent val="0"/>
          <c:showBubbleSize val="0"/>
        </c:dLbls>
        <c:gapWidth val="180"/>
        <c:overlap val="-90"/>
        <c:axId val="105425920"/>
        <c:axId val="1054526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04-4F60-BC3D-ADB4393A1EDF}"/>
            </c:ext>
          </c:extLst>
        </c:ser>
        <c:dLbls>
          <c:showLegendKey val="0"/>
          <c:showVal val="0"/>
          <c:showCatName val="0"/>
          <c:showSerName val="0"/>
          <c:showPercent val="0"/>
          <c:showBubbleSize val="0"/>
        </c:dLbls>
        <c:marker val="1"/>
        <c:smooth val="0"/>
        <c:axId val="105425920"/>
        <c:axId val="105452672"/>
      </c:lineChart>
      <c:catAx>
        <c:axId val="105425920"/>
        <c:scaling>
          <c:orientation val="minMax"/>
        </c:scaling>
        <c:delete val="0"/>
        <c:axPos val="b"/>
        <c:numFmt formatCode="ge" sourceLinked="1"/>
        <c:majorTickMark val="none"/>
        <c:minorTickMark val="none"/>
        <c:tickLblPos val="none"/>
        <c:crossAx val="105452672"/>
        <c:crosses val="autoZero"/>
        <c:auto val="0"/>
        <c:lblAlgn val="ctr"/>
        <c:lblOffset val="100"/>
        <c:noMultiLvlLbl val="1"/>
      </c:catAx>
      <c:valAx>
        <c:axId val="10545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5425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6.emf" />
  <Relationship Id="rId13" Type="http://schemas.openxmlformats.org/officeDocument/2006/relationships/image" Target="../media/image31.emf" />
  <Relationship Id="rId18" Type="http://schemas.openxmlformats.org/officeDocument/2006/relationships/image" Target="../media/image36.emf" />
  <Relationship Id="rId3" Type="http://schemas.openxmlformats.org/officeDocument/2006/relationships/image" Target="../media/image21.emf" />
  <Relationship Id="rId7" Type="http://schemas.openxmlformats.org/officeDocument/2006/relationships/image" Target="../media/image25.emf" />
  <Relationship Id="rId12" Type="http://schemas.openxmlformats.org/officeDocument/2006/relationships/image" Target="../media/image30.emf" />
  <Relationship Id="rId17" Type="http://schemas.openxmlformats.org/officeDocument/2006/relationships/image" Target="../media/image35.emf" />
  <Relationship Id="rId2" Type="http://schemas.openxmlformats.org/officeDocument/2006/relationships/image" Target="../media/image20.emf" />
  <Relationship Id="rId16" Type="http://schemas.openxmlformats.org/officeDocument/2006/relationships/image" Target="../media/image34.emf" />
  <Relationship Id="rId1" Type="http://schemas.openxmlformats.org/officeDocument/2006/relationships/image" Target="../media/image19.emf" />
  <Relationship Id="rId6" Type="http://schemas.openxmlformats.org/officeDocument/2006/relationships/image" Target="../media/image24.emf" />
  <Relationship Id="rId11" Type="http://schemas.openxmlformats.org/officeDocument/2006/relationships/image" Target="../media/image29.emf" />
  <Relationship Id="rId5" Type="http://schemas.openxmlformats.org/officeDocument/2006/relationships/image" Target="../media/image23.emf" />
  <Relationship Id="rId15" Type="http://schemas.openxmlformats.org/officeDocument/2006/relationships/image" Target="../media/image33.emf" />
  <Relationship Id="rId10" Type="http://schemas.openxmlformats.org/officeDocument/2006/relationships/image" Target="../media/image28.emf" />
  <Relationship Id="rId4" Type="http://schemas.openxmlformats.org/officeDocument/2006/relationships/image" Target="../media/image22.emf" />
  <Relationship Id="rId9" Type="http://schemas.openxmlformats.org/officeDocument/2006/relationships/image" Target="../media/image27.emf" />
  <Relationship Id="rId14" Type="http://schemas.openxmlformats.org/officeDocument/2006/relationships/image" Target="../media/image32.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9" zoomScale="70" zoomScaleNormal="70" workbookViewId="0">
      <selection activeCell="AD125" sqref="AD125"/>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奥出雲町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277</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2</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131</v>
      </c>
      <c r="C9" s="153"/>
      <c r="D9" s="153"/>
      <c r="E9" s="153"/>
      <c r="F9" s="154">
        <f>データ!V6</f>
        <v>96</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1524</v>
      </c>
      <c r="G12" s="162"/>
      <c r="H12" s="161">
        <f>データ!X6</f>
        <v>1193</v>
      </c>
      <c r="I12" s="162"/>
      <c r="J12" s="161">
        <f>データ!Y6</f>
        <v>1838</v>
      </c>
      <c r="K12" s="162"/>
      <c r="L12" s="161">
        <f>データ!Z6</f>
        <v>2006</v>
      </c>
      <c r="M12" s="162"/>
      <c r="N12" s="150">
        <f>データ!AA6</f>
        <v>2083</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1524</v>
      </c>
      <c r="G16" s="177"/>
      <c r="H16" s="177">
        <f>データ!AR6</f>
        <v>1193</v>
      </c>
      <c r="I16" s="177"/>
      <c r="J16" s="177">
        <f>データ!AS6</f>
        <v>1838</v>
      </c>
      <c r="K16" s="177"/>
      <c r="L16" s="177">
        <f>データ!AT6</f>
        <v>2006</v>
      </c>
      <c r="M16" s="177"/>
      <c r="N16" s="166">
        <f>データ!AU6</f>
        <v>2083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70835</v>
      </c>
      <c r="J19" s="180"/>
      <c r="K19" s="180"/>
      <c r="L19" s="180">
        <f>データ!AX6</f>
        <v>70835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278</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279</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sqXLNTzlhcjc5dpyw4t2Q2biJ9Ho2itz74QckG6i8froWL8t5leablb/sMdJbiQeVkaebIv18oxh4Nzntb4O0A==" saltValue="P29NVTMphPXp5MnNMdDg9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323438</v>
      </c>
      <c r="D6" s="67" t="str">
        <f t="shared" si="6"/>
        <v>47</v>
      </c>
      <c r="E6" s="67" t="str">
        <f t="shared" si="6"/>
        <v>04</v>
      </c>
      <c r="F6" s="67" t="str">
        <f t="shared" si="6"/>
        <v>0</v>
      </c>
      <c r="G6" s="67" t="str">
        <f t="shared" si="6"/>
        <v>000</v>
      </c>
      <c r="H6" s="67" t="str">
        <f t="shared" si="6"/>
        <v>島根県　奥出雲町</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平成47年7月30日　仁多発電所</v>
      </c>
      <c r="S6" s="71" t="str">
        <f t="shared" si="6"/>
        <v>平成47年7月20日　仁多発電所</v>
      </c>
      <c r="T6" s="67" t="str">
        <f t="shared" si="6"/>
        <v>無</v>
      </c>
      <c r="U6" s="71" t="str">
        <f t="shared" si="6"/>
        <v>中国電力株式会社、奥出雲電力株式会社</v>
      </c>
      <c r="V6" s="68">
        <f t="shared" si="6"/>
        <v>96</v>
      </c>
      <c r="W6" s="69">
        <f>W7</f>
        <v>1524</v>
      </c>
      <c r="X6" s="69">
        <f t="shared" si="6"/>
        <v>1193</v>
      </c>
      <c r="Y6" s="69">
        <f t="shared" si="6"/>
        <v>1838</v>
      </c>
      <c r="Z6" s="69">
        <f t="shared" si="6"/>
        <v>2006</v>
      </c>
      <c r="AA6" s="69">
        <f t="shared" si="6"/>
        <v>2083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1524</v>
      </c>
      <c r="AR6" s="69">
        <f t="shared" si="6"/>
        <v>1193</v>
      </c>
      <c r="AS6" s="69">
        <f t="shared" si="6"/>
        <v>1838</v>
      </c>
      <c r="AT6" s="69">
        <f t="shared" si="6"/>
        <v>2006</v>
      </c>
      <c r="AU6" s="69">
        <f t="shared" si="6"/>
        <v>2083</v>
      </c>
      <c r="AV6" s="69" t="str">
        <f t="shared" si="6"/>
        <v>-</v>
      </c>
      <c r="AW6" s="69">
        <f t="shared" si="6"/>
        <v>70835</v>
      </c>
      <c r="AX6" s="69">
        <f t="shared" si="6"/>
        <v>70835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v>2</v>
      </c>
      <c r="N7" s="79" t="s">
        <v>127</v>
      </c>
      <c r="O7" s="80" t="s">
        <v>127</v>
      </c>
      <c r="P7" s="80" t="s">
        <v>127</v>
      </c>
      <c r="Q7" s="80" t="s">
        <v>127</v>
      </c>
      <c r="R7" s="81" t="s">
        <v>128</v>
      </c>
      <c r="S7" s="81" t="s">
        <v>129</v>
      </c>
      <c r="T7" s="82" t="s">
        <v>130</v>
      </c>
      <c r="U7" s="81" t="s">
        <v>131</v>
      </c>
      <c r="V7" s="78">
        <v>96</v>
      </c>
      <c r="W7" s="80">
        <v>1524</v>
      </c>
      <c r="X7" s="80">
        <v>1193</v>
      </c>
      <c r="Y7" s="80">
        <v>1838</v>
      </c>
      <c r="Z7" s="80">
        <v>2006</v>
      </c>
      <c r="AA7" s="80">
        <v>2083</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1524</v>
      </c>
      <c r="AR7" s="80">
        <v>1193</v>
      </c>
      <c r="AS7" s="80">
        <v>1838</v>
      </c>
      <c r="AT7" s="80">
        <v>2006</v>
      </c>
      <c r="AU7" s="80">
        <v>2083</v>
      </c>
      <c r="AV7" s="80" t="s">
        <v>127</v>
      </c>
      <c r="AW7" s="80">
        <v>70835</v>
      </c>
      <c r="AX7" s="80">
        <v>70835</v>
      </c>
      <c r="AY7" s="83">
        <v>111.8</v>
      </c>
      <c r="AZ7" s="83">
        <v>110.4</v>
      </c>
      <c r="BA7" s="83">
        <v>139.9</v>
      </c>
      <c r="BB7" s="83">
        <v>180.4</v>
      </c>
      <c r="BC7" s="83">
        <v>150.1</v>
      </c>
      <c r="BD7" s="83">
        <v>164.1</v>
      </c>
      <c r="BE7" s="83">
        <v>124.4</v>
      </c>
      <c r="BF7" s="83">
        <v>118.8</v>
      </c>
      <c r="BG7" s="83">
        <v>88.8</v>
      </c>
      <c r="BH7" s="83">
        <v>121.3</v>
      </c>
      <c r="BI7" s="83">
        <v>100</v>
      </c>
      <c r="BJ7" s="83">
        <v>111.7</v>
      </c>
      <c r="BK7" s="83">
        <v>93.6</v>
      </c>
      <c r="BL7" s="83">
        <v>267.3</v>
      </c>
      <c r="BM7" s="83">
        <v>338.3</v>
      </c>
      <c r="BN7" s="83">
        <v>339</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8005.2</v>
      </c>
      <c r="CG7" s="83">
        <v>11661.4</v>
      </c>
      <c r="CH7" s="83">
        <v>22257.3</v>
      </c>
      <c r="CI7" s="83">
        <v>21297.599999999999</v>
      </c>
      <c r="CJ7" s="83">
        <v>26207.4</v>
      </c>
      <c r="CK7" s="83">
        <v>11717.4</v>
      </c>
      <c r="CL7" s="83">
        <v>17642.5</v>
      </c>
      <c r="CM7" s="83">
        <v>18815.8</v>
      </c>
      <c r="CN7" s="83">
        <v>22847.9</v>
      </c>
      <c r="CO7" s="83">
        <v>19210.5</v>
      </c>
      <c r="CP7" s="80">
        <v>1435</v>
      </c>
      <c r="CQ7" s="80">
        <v>1685</v>
      </c>
      <c r="CR7" s="80">
        <v>35730</v>
      </c>
      <c r="CS7" s="80">
        <v>54296</v>
      </c>
      <c r="CT7" s="80">
        <v>55949</v>
      </c>
      <c r="CU7" s="80">
        <v>108538</v>
      </c>
      <c r="CV7" s="80">
        <v>58539</v>
      </c>
      <c r="CW7" s="80">
        <v>37685</v>
      </c>
      <c r="CX7" s="80">
        <v>2390</v>
      </c>
      <c r="CY7" s="80">
        <v>32739</v>
      </c>
      <c r="CZ7" s="80">
        <v>397</v>
      </c>
      <c r="DA7" s="83">
        <v>94</v>
      </c>
      <c r="DB7" s="83">
        <v>49.5</v>
      </c>
      <c r="DC7" s="83">
        <v>72.7</v>
      </c>
      <c r="DD7" s="83">
        <v>79.5</v>
      </c>
      <c r="DE7" s="83">
        <v>59.9</v>
      </c>
      <c r="DF7" s="83">
        <v>35.9</v>
      </c>
      <c r="DG7" s="83">
        <v>35.299999999999997</v>
      </c>
      <c r="DH7" s="83">
        <v>32.299999999999997</v>
      </c>
      <c r="DI7" s="83">
        <v>35.799999999999997</v>
      </c>
      <c r="DJ7" s="83">
        <v>31.7</v>
      </c>
      <c r="DK7" s="83">
        <v>0</v>
      </c>
      <c r="DL7" s="83">
        <v>0</v>
      </c>
      <c r="DM7" s="83">
        <v>0</v>
      </c>
      <c r="DN7" s="83">
        <v>3.6</v>
      </c>
      <c r="DO7" s="83">
        <v>0</v>
      </c>
      <c r="DP7" s="83">
        <v>23</v>
      </c>
      <c r="DQ7" s="83">
        <v>14.6</v>
      </c>
      <c r="DR7" s="83">
        <v>17.3</v>
      </c>
      <c r="DS7" s="83">
        <v>14.6</v>
      </c>
      <c r="DT7" s="83">
        <v>11.9</v>
      </c>
      <c r="DU7" s="83">
        <v>365.7</v>
      </c>
      <c r="DV7" s="83">
        <v>1783.5</v>
      </c>
      <c r="DW7" s="83">
        <v>1058.5999999999999</v>
      </c>
      <c r="DX7" s="83">
        <v>1155.3</v>
      </c>
      <c r="DY7" s="83">
        <v>1532.8</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43.1</v>
      </c>
      <c r="EQ7" s="83">
        <v>86.2</v>
      </c>
      <c r="ER7" s="83">
        <v>94.5</v>
      </c>
      <c r="ES7" s="83">
        <v>100</v>
      </c>
      <c r="ET7" s="83">
        <v>61.5</v>
      </c>
      <c r="EU7" s="83">
        <v>74.599999999999994</v>
      </c>
      <c r="EV7" s="83">
        <v>77.099999999999994</v>
      </c>
      <c r="EW7" s="83">
        <v>79.8</v>
      </c>
      <c r="EX7" s="83">
        <v>88</v>
      </c>
      <c r="EY7" s="80">
        <v>397</v>
      </c>
      <c r="EZ7" s="83">
        <v>94</v>
      </c>
      <c r="FA7" s="83">
        <v>49.5</v>
      </c>
      <c r="FB7" s="83">
        <v>72.7</v>
      </c>
      <c r="FC7" s="83">
        <v>79.5</v>
      </c>
      <c r="FD7" s="83">
        <v>59.9</v>
      </c>
      <c r="FE7" s="83">
        <v>64</v>
      </c>
      <c r="FF7" s="83">
        <v>56.1</v>
      </c>
      <c r="FG7" s="83">
        <v>61.8</v>
      </c>
      <c r="FH7" s="83">
        <v>61.6</v>
      </c>
      <c r="FI7" s="83">
        <v>57.3</v>
      </c>
      <c r="FJ7" s="83">
        <v>0</v>
      </c>
      <c r="FK7" s="83">
        <v>0</v>
      </c>
      <c r="FL7" s="83">
        <v>0</v>
      </c>
      <c r="FM7" s="83">
        <v>3.6</v>
      </c>
      <c r="FN7" s="83">
        <v>0</v>
      </c>
      <c r="FO7" s="83">
        <v>22.1</v>
      </c>
      <c r="FP7" s="83">
        <v>16.7</v>
      </c>
      <c r="FQ7" s="83">
        <v>8.6999999999999993</v>
      </c>
      <c r="FR7" s="83">
        <v>5.7</v>
      </c>
      <c r="FS7" s="83">
        <v>4.2</v>
      </c>
      <c r="FT7" s="83">
        <v>365.7</v>
      </c>
      <c r="FU7" s="83">
        <v>1783.5</v>
      </c>
      <c r="FV7" s="83">
        <v>1058.5999999999999</v>
      </c>
      <c r="FW7" s="83">
        <v>1155.3</v>
      </c>
      <c r="FX7" s="83">
        <v>1532.8</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v>0</v>
      </c>
      <c r="GO7" s="83">
        <v>43.1</v>
      </c>
      <c r="GP7" s="83">
        <v>86.2</v>
      </c>
      <c r="GQ7" s="83">
        <v>94.5</v>
      </c>
      <c r="GR7" s="83">
        <v>100</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v>1</v>
      </c>
      <c r="MV7" s="83">
        <v>2</v>
      </c>
      <c r="MW7" s="83">
        <v>2</v>
      </c>
      <c r="MX7" s="83">
        <v>2</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（最大出力合計397kW）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（最大出力合計397kW）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111.8</v>
      </c>
      <c r="AZ11" s="95">
        <f>AZ7</f>
        <v>110.4</v>
      </c>
      <c r="BA11" s="95">
        <f>BA7</f>
        <v>139.9</v>
      </c>
      <c r="BB11" s="95">
        <f>BB7</f>
        <v>180.4</v>
      </c>
      <c r="BC11" s="95">
        <f>BC7</f>
        <v>150.1</v>
      </c>
      <c r="BD11" s="84"/>
      <c r="BE11" s="84"/>
      <c r="BF11" s="84"/>
      <c r="BG11" s="84"/>
      <c r="BH11" s="84"/>
      <c r="BI11" s="94" t="s">
        <v>142</v>
      </c>
      <c r="BJ11" s="95">
        <f>BJ7</f>
        <v>111.7</v>
      </c>
      <c r="BK11" s="95">
        <f>BK7</f>
        <v>93.6</v>
      </c>
      <c r="BL11" s="95">
        <f>BL7</f>
        <v>267.3</v>
      </c>
      <c r="BM11" s="95">
        <f>BM7</f>
        <v>338.3</v>
      </c>
      <c r="BN11" s="95">
        <f>BN7</f>
        <v>339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144</v>
      </c>
      <c r="CF11" s="95">
        <f>CF7</f>
        <v>8005.2</v>
      </c>
      <c r="CG11" s="95">
        <f>CG7</f>
        <v>11661.4</v>
      </c>
      <c r="CH11" s="95">
        <f>CH7</f>
        <v>22257.3</v>
      </c>
      <c r="CI11" s="95">
        <f>CI7</f>
        <v>21297.599999999999</v>
      </c>
      <c r="CJ11" s="95">
        <f>CJ7</f>
        <v>26207.4</v>
      </c>
      <c r="CK11" s="84"/>
      <c r="CL11" s="84"/>
      <c r="CM11" s="84"/>
      <c r="CN11" s="84"/>
      <c r="CO11" s="94" t="s">
        <v>145</v>
      </c>
      <c r="CP11" s="96">
        <f>CP7</f>
        <v>1435</v>
      </c>
      <c r="CQ11" s="96">
        <f>CQ7</f>
        <v>1685</v>
      </c>
      <c r="CR11" s="96">
        <f>CR7</f>
        <v>35730</v>
      </c>
      <c r="CS11" s="96">
        <f>CS7</f>
        <v>54296</v>
      </c>
      <c r="CT11" s="96">
        <f>CT7</f>
        <v>55949</v>
      </c>
      <c r="CU11" s="84"/>
      <c r="CV11" s="84"/>
      <c r="CW11" s="84"/>
      <c r="CX11" s="84"/>
      <c r="CY11" s="84"/>
      <c r="CZ11" s="94" t="s">
        <v>142</v>
      </c>
      <c r="DA11" s="95">
        <f>DA7</f>
        <v>94</v>
      </c>
      <c r="DB11" s="95">
        <f>DB7</f>
        <v>49.5</v>
      </c>
      <c r="DC11" s="95">
        <f>DC7</f>
        <v>72.7</v>
      </c>
      <c r="DD11" s="95">
        <f>DD7</f>
        <v>79.5</v>
      </c>
      <c r="DE11" s="95">
        <f>DE7</f>
        <v>59.9</v>
      </c>
      <c r="DF11" s="84"/>
      <c r="DG11" s="84"/>
      <c r="DH11" s="84"/>
      <c r="DI11" s="84"/>
      <c r="DJ11" s="94" t="s">
        <v>146</v>
      </c>
      <c r="DK11" s="95">
        <f>DK7</f>
        <v>0</v>
      </c>
      <c r="DL11" s="95">
        <f>DL7</f>
        <v>0</v>
      </c>
      <c r="DM11" s="95">
        <f>DM7</f>
        <v>0</v>
      </c>
      <c r="DN11" s="95">
        <f>DN7</f>
        <v>3.6</v>
      </c>
      <c r="DO11" s="95">
        <f>DO7</f>
        <v>0</v>
      </c>
      <c r="DP11" s="84"/>
      <c r="DQ11" s="84"/>
      <c r="DR11" s="84"/>
      <c r="DS11" s="84"/>
      <c r="DT11" s="94" t="s">
        <v>146</v>
      </c>
      <c r="DU11" s="95">
        <f>DU7</f>
        <v>365.7</v>
      </c>
      <c r="DV11" s="95">
        <f>DV7</f>
        <v>1783.5</v>
      </c>
      <c r="DW11" s="95">
        <f>DW7</f>
        <v>1058.5999999999999</v>
      </c>
      <c r="DX11" s="95">
        <f>DX7</f>
        <v>1155.3</v>
      </c>
      <c r="DY11" s="95">
        <f>DY7</f>
        <v>1532.8</v>
      </c>
      <c r="DZ11" s="84"/>
      <c r="EA11" s="84"/>
      <c r="EB11" s="84"/>
      <c r="EC11" s="84"/>
      <c r="ED11" s="94" t="s">
        <v>147</v>
      </c>
      <c r="EE11" s="95" t="str">
        <f>EE7</f>
        <v>-</v>
      </c>
      <c r="EF11" s="95" t="str">
        <f>EF7</f>
        <v>-</v>
      </c>
      <c r="EG11" s="95" t="str">
        <f>EG7</f>
        <v>-</v>
      </c>
      <c r="EH11" s="95" t="str">
        <f>EH7</f>
        <v>-</v>
      </c>
      <c r="EI11" s="95" t="str">
        <f>EI7</f>
        <v>-</v>
      </c>
      <c r="EJ11" s="84"/>
      <c r="EK11" s="84"/>
      <c r="EL11" s="84"/>
      <c r="EM11" s="84"/>
      <c r="EN11" s="94" t="s">
        <v>142</v>
      </c>
      <c r="EO11" s="95">
        <f>EO7</f>
        <v>0</v>
      </c>
      <c r="EP11" s="95">
        <f>EP7</f>
        <v>43.1</v>
      </c>
      <c r="EQ11" s="95">
        <f>EQ7</f>
        <v>86.2</v>
      </c>
      <c r="ER11" s="95">
        <f>ER7</f>
        <v>94.5</v>
      </c>
      <c r="ES11" s="95">
        <f>ES7</f>
        <v>100</v>
      </c>
      <c r="ET11" s="84"/>
      <c r="EU11" s="84"/>
      <c r="EV11" s="84"/>
      <c r="EW11" s="84"/>
      <c r="EX11" s="84"/>
      <c r="EY11" s="94" t="s">
        <v>142</v>
      </c>
      <c r="EZ11" s="95">
        <f>EZ7</f>
        <v>94</v>
      </c>
      <c r="FA11" s="95">
        <f>FA7</f>
        <v>49.5</v>
      </c>
      <c r="FB11" s="95">
        <f>FB7</f>
        <v>72.7</v>
      </c>
      <c r="FC11" s="95">
        <f>FC7</f>
        <v>79.5</v>
      </c>
      <c r="FD11" s="95">
        <f>FD7</f>
        <v>59.9</v>
      </c>
      <c r="FE11" s="84"/>
      <c r="FF11" s="84"/>
      <c r="FG11" s="84"/>
      <c r="FH11" s="84"/>
      <c r="FI11" s="94" t="s">
        <v>142</v>
      </c>
      <c r="FJ11" s="95">
        <f>FJ7</f>
        <v>0</v>
      </c>
      <c r="FK11" s="95">
        <f>FK7</f>
        <v>0</v>
      </c>
      <c r="FL11" s="95">
        <f>FL7</f>
        <v>0</v>
      </c>
      <c r="FM11" s="95">
        <f>FM7</f>
        <v>3.6</v>
      </c>
      <c r="FN11" s="95">
        <f>FN7</f>
        <v>0</v>
      </c>
      <c r="FO11" s="84"/>
      <c r="FP11" s="84"/>
      <c r="FQ11" s="84"/>
      <c r="FR11" s="84"/>
      <c r="FS11" s="94" t="s">
        <v>142</v>
      </c>
      <c r="FT11" s="95">
        <f>FT7</f>
        <v>365.7</v>
      </c>
      <c r="FU11" s="95">
        <f>FU7</f>
        <v>1783.5</v>
      </c>
      <c r="FV11" s="95">
        <f>FV7</f>
        <v>1058.5999999999999</v>
      </c>
      <c r="FW11" s="95">
        <f>FW7</f>
        <v>1155.3</v>
      </c>
      <c r="FX11" s="95">
        <f>FX7</f>
        <v>1532.8</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148</v>
      </c>
      <c r="GN11" s="95">
        <f>GN7</f>
        <v>0</v>
      </c>
      <c r="GO11" s="95">
        <f>GO7</f>
        <v>43.1</v>
      </c>
      <c r="GP11" s="95">
        <f>GP7</f>
        <v>86.2</v>
      </c>
      <c r="GQ11" s="95">
        <f>GQ7</f>
        <v>94.5</v>
      </c>
      <c r="GR11" s="95">
        <f>GR7</f>
        <v>100</v>
      </c>
      <c r="GS11" s="84"/>
      <c r="GT11" s="84"/>
      <c r="GU11" s="84"/>
      <c r="GV11" s="84"/>
      <c r="GW11" s="84"/>
      <c r="GX11" s="94" t="s">
        <v>149</v>
      </c>
      <c r="GY11" s="95" t="str">
        <f>GY7</f>
        <v>-</v>
      </c>
      <c r="GZ11" s="95" t="str">
        <f>GZ7</f>
        <v>-</v>
      </c>
      <c r="HA11" s="95" t="str">
        <f>HA7</f>
        <v>-</v>
      </c>
      <c r="HB11" s="95" t="str">
        <f>HB7</f>
        <v>-</v>
      </c>
      <c r="HC11" s="95" t="str">
        <f>HC7</f>
        <v>-</v>
      </c>
      <c r="HD11" s="84"/>
      <c r="HE11" s="84"/>
      <c r="HF11" s="84"/>
      <c r="HG11" s="84"/>
      <c r="HH11" s="94" t="s">
        <v>150</v>
      </c>
      <c r="HI11" s="95" t="str">
        <f>HI7</f>
        <v>-</v>
      </c>
      <c r="HJ11" s="95" t="str">
        <f>HJ7</f>
        <v>-</v>
      </c>
      <c r="HK11" s="95" t="str">
        <f>HK7</f>
        <v>-</v>
      </c>
      <c r="HL11" s="95" t="str">
        <f>HL7</f>
        <v>-</v>
      </c>
      <c r="HM11" s="95" t="str">
        <f>HM7</f>
        <v>-</v>
      </c>
      <c r="HN11" s="84"/>
      <c r="HO11" s="84"/>
      <c r="HP11" s="84"/>
      <c r="HQ11" s="84"/>
      <c r="HR11" s="94" t="s">
        <v>151</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152</v>
      </c>
      <c r="IM11" s="95" t="str">
        <f>IM7</f>
        <v>-</v>
      </c>
      <c r="IN11" s="95" t="str">
        <f>IN7</f>
        <v>-</v>
      </c>
      <c r="IO11" s="95" t="str">
        <f>IO7</f>
        <v>-</v>
      </c>
      <c r="IP11" s="95" t="str">
        <f>IP7</f>
        <v>-</v>
      </c>
      <c r="IQ11" s="95" t="str">
        <f>IQ7</f>
        <v>-</v>
      </c>
      <c r="IR11" s="84"/>
      <c r="IS11" s="84"/>
      <c r="IT11" s="84"/>
      <c r="IU11" s="84"/>
      <c r="IV11" s="84"/>
      <c r="IW11" s="94" t="s">
        <v>153</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154</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155</v>
      </c>
      <c r="AY12" s="95">
        <f>BD7</f>
        <v>164.1</v>
      </c>
      <c r="AZ12" s="95">
        <f>BE7</f>
        <v>124.4</v>
      </c>
      <c r="BA12" s="95">
        <f>BF7</f>
        <v>118.8</v>
      </c>
      <c r="BB12" s="95">
        <f>BG7</f>
        <v>88.8</v>
      </c>
      <c r="BC12" s="95">
        <f>BH7</f>
        <v>121.3</v>
      </c>
      <c r="BD12" s="84"/>
      <c r="BE12" s="84"/>
      <c r="BF12" s="84"/>
      <c r="BG12" s="84"/>
      <c r="BH12" s="84"/>
      <c r="BI12" s="94" t="s">
        <v>155</v>
      </c>
      <c r="BJ12" s="95">
        <f>BO7</f>
        <v>366.9</v>
      </c>
      <c r="BK12" s="95">
        <f>BP7</f>
        <v>324.60000000000002</v>
      </c>
      <c r="BL12" s="95">
        <f>BQ7</f>
        <v>255.4</v>
      </c>
      <c r="BM12" s="95">
        <f>BR7</f>
        <v>269.8</v>
      </c>
      <c r="BN12" s="95">
        <f>BS7</f>
        <v>247.9</v>
      </c>
      <c r="BO12" s="84"/>
      <c r="BP12" s="84"/>
      <c r="BQ12" s="84"/>
      <c r="BR12" s="84"/>
      <c r="BS12" s="84"/>
      <c r="BT12" s="94" t="s">
        <v>155</v>
      </c>
      <c r="BU12" s="95" t="str">
        <f>BZ7</f>
        <v>-</v>
      </c>
      <c r="BV12" s="95" t="str">
        <f>CA7</f>
        <v>-</v>
      </c>
      <c r="BW12" s="95" t="str">
        <f>CB7</f>
        <v>-</v>
      </c>
      <c r="BX12" s="95" t="str">
        <f>CC7</f>
        <v>-</v>
      </c>
      <c r="BY12" s="95" t="str">
        <f>CD7</f>
        <v>-</v>
      </c>
      <c r="BZ12" s="84"/>
      <c r="CA12" s="84"/>
      <c r="CB12" s="84"/>
      <c r="CC12" s="84"/>
      <c r="CD12" s="84"/>
      <c r="CE12" s="94" t="s">
        <v>155</v>
      </c>
      <c r="CF12" s="95">
        <f>CK7</f>
        <v>11717.4</v>
      </c>
      <c r="CG12" s="95">
        <f>CL7</f>
        <v>17642.5</v>
      </c>
      <c r="CH12" s="95">
        <f>CM7</f>
        <v>18815.8</v>
      </c>
      <c r="CI12" s="95">
        <f>CN7</f>
        <v>22847.9</v>
      </c>
      <c r="CJ12" s="95">
        <f>CO7</f>
        <v>19210.5</v>
      </c>
      <c r="CK12" s="84"/>
      <c r="CL12" s="84"/>
      <c r="CM12" s="84"/>
      <c r="CN12" s="84"/>
      <c r="CO12" s="94" t="s">
        <v>155</v>
      </c>
      <c r="CP12" s="96">
        <f>CU7</f>
        <v>108538</v>
      </c>
      <c r="CQ12" s="96">
        <f>CV7</f>
        <v>58539</v>
      </c>
      <c r="CR12" s="96">
        <f>CW7</f>
        <v>37685</v>
      </c>
      <c r="CS12" s="96">
        <f>CX7</f>
        <v>2390</v>
      </c>
      <c r="CT12" s="96">
        <f>CY7</f>
        <v>32739</v>
      </c>
      <c r="CU12" s="84"/>
      <c r="CV12" s="84"/>
      <c r="CW12" s="84"/>
      <c r="CX12" s="84"/>
      <c r="CY12" s="84"/>
      <c r="CZ12" s="94" t="s">
        <v>155</v>
      </c>
      <c r="DA12" s="95">
        <f>DF7</f>
        <v>35.9</v>
      </c>
      <c r="DB12" s="95">
        <f>DG7</f>
        <v>35.299999999999997</v>
      </c>
      <c r="DC12" s="95">
        <f>DH7</f>
        <v>32.299999999999997</v>
      </c>
      <c r="DD12" s="95">
        <f>DI7</f>
        <v>35.799999999999997</v>
      </c>
      <c r="DE12" s="95">
        <f>DJ7</f>
        <v>31.7</v>
      </c>
      <c r="DF12" s="84"/>
      <c r="DG12" s="84"/>
      <c r="DH12" s="84"/>
      <c r="DI12" s="84"/>
      <c r="DJ12" s="94" t="s">
        <v>156</v>
      </c>
      <c r="DK12" s="95">
        <f>DP7</f>
        <v>23</v>
      </c>
      <c r="DL12" s="95">
        <f>DQ7</f>
        <v>14.6</v>
      </c>
      <c r="DM12" s="95">
        <f>DR7</f>
        <v>17.3</v>
      </c>
      <c r="DN12" s="95">
        <f>DS7</f>
        <v>14.6</v>
      </c>
      <c r="DO12" s="95">
        <f>DT7</f>
        <v>11.9</v>
      </c>
      <c r="DP12" s="84"/>
      <c r="DQ12" s="84"/>
      <c r="DR12" s="84"/>
      <c r="DS12" s="84"/>
      <c r="DT12" s="94" t="s">
        <v>155</v>
      </c>
      <c r="DU12" s="95">
        <f>DZ7</f>
        <v>106.8</v>
      </c>
      <c r="DV12" s="95">
        <f>EA7</f>
        <v>102</v>
      </c>
      <c r="DW12" s="95">
        <f>EB7</f>
        <v>100.7</v>
      </c>
      <c r="DX12" s="95">
        <f>EC7</f>
        <v>100.1</v>
      </c>
      <c r="DY12" s="95">
        <f>ED7</f>
        <v>132.80000000000001</v>
      </c>
      <c r="DZ12" s="84"/>
      <c r="EA12" s="84"/>
      <c r="EB12" s="84"/>
      <c r="EC12" s="84"/>
      <c r="ED12" s="94" t="s">
        <v>156</v>
      </c>
      <c r="EE12" s="95" t="str">
        <f>EJ7</f>
        <v>-</v>
      </c>
      <c r="EF12" s="95" t="str">
        <f>EK7</f>
        <v>-</v>
      </c>
      <c r="EG12" s="95" t="str">
        <f>EL7</f>
        <v>-</v>
      </c>
      <c r="EH12" s="95" t="str">
        <f>EM7</f>
        <v>-</v>
      </c>
      <c r="EI12" s="95" t="str">
        <f>EN7</f>
        <v>-</v>
      </c>
      <c r="EJ12" s="84"/>
      <c r="EK12" s="84"/>
      <c r="EL12" s="84"/>
      <c r="EM12" s="84"/>
      <c r="EN12" s="94" t="s">
        <v>156</v>
      </c>
      <c r="EO12" s="95">
        <f>ET7</f>
        <v>61.5</v>
      </c>
      <c r="EP12" s="95">
        <f>EU7</f>
        <v>74.599999999999994</v>
      </c>
      <c r="EQ12" s="95">
        <f>EV7</f>
        <v>77.099999999999994</v>
      </c>
      <c r="ER12" s="95">
        <f>EW7</f>
        <v>79.8</v>
      </c>
      <c r="ES12" s="95">
        <f>EX7</f>
        <v>88</v>
      </c>
      <c r="ET12" s="84"/>
      <c r="EU12" s="84"/>
      <c r="EV12" s="84"/>
      <c r="EW12" s="84"/>
      <c r="EX12" s="84"/>
      <c r="EY12" s="94" t="s">
        <v>155</v>
      </c>
      <c r="EZ12" s="95">
        <f>IF($EZ$8,FE7,"-")</f>
        <v>64</v>
      </c>
      <c r="FA12" s="95">
        <f>IF($EZ$8,FF7,"-")</f>
        <v>56.1</v>
      </c>
      <c r="FB12" s="95">
        <f>IF($EZ$8,FG7,"-")</f>
        <v>61.8</v>
      </c>
      <c r="FC12" s="95">
        <f>IF($EZ$8,FH7,"-")</f>
        <v>61.6</v>
      </c>
      <c r="FD12" s="95">
        <f>IF($EZ$8,FI7,"-")</f>
        <v>57.3</v>
      </c>
      <c r="FE12" s="84"/>
      <c r="FF12" s="84"/>
      <c r="FG12" s="84"/>
      <c r="FH12" s="84"/>
      <c r="FI12" s="94" t="s">
        <v>155</v>
      </c>
      <c r="FJ12" s="95">
        <f>IF($FJ$8,FO7,"-")</f>
        <v>22.1</v>
      </c>
      <c r="FK12" s="95">
        <f>IF($FJ$8,FP7,"-")</f>
        <v>16.7</v>
      </c>
      <c r="FL12" s="95">
        <f>IF($FJ$8,FQ7,"-")</f>
        <v>8.6999999999999993</v>
      </c>
      <c r="FM12" s="95">
        <f>IF($FJ$8,FR7,"-")</f>
        <v>5.7</v>
      </c>
      <c r="FN12" s="95">
        <f>IF($FJ$8,FS7,"-")</f>
        <v>4.2</v>
      </c>
      <c r="FO12" s="84"/>
      <c r="FP12" s="84"/>
      <c r="FQ12" s="84"/>
      <c r="FR12" s="84"/>
      <c r="FS12" s="94" t="s">
        <v>155</v>
      </c>
      <c r="FT12" s="95">
        <f>IF($FT$8,FY7,"-")</f>
        <v>279.2</v>
      </c>
      <c r="FU12" s="95">
        <f>IF($FT$8,FZ7,"-")</f>
        <v>333.7</v>
      </c>
      <c r="FV12" s="95">
        <f>IF($FT$8,GA7,"-")</f>
        <v>351.4</v>
      </c>
      <c r="FW12" s="95">
        <f>IF($FT$8,GB7,"-")</f>
        <v>390.3</v>
      </c>
      <c r="FX12" s="95">
        <f>IF($FT$8,GC7,"-")</f>
        <v>394.9</v>
      </c>
      <c r="FY12" s="84"/>
      <c r="FZ12" s="84"/>
      <c r="GA12" s="84"/>
      <c r="GB12" s="84"/>
      <c r="GC12" s="94" t="s">
        <v>156</v>
      </c>
      <c r="GD12" s="95" t="str">
        <f>IF($GD$8,GI7,"-")</f>
        <v>-</v>
      </c>
      <c r="GE12" s="95" t="str">
        <f>IF($GD$8,GJ7,"-")</f>
        <v>-</v>
      </c>
      <c r="GF12" s="95" t="str">
        <f>IF($GD$8,GK7,"-")</f>
        <v>-</v>
      </c>
      <c r="GG12" s="95" t="str">
        <f>IF($GD$8,GL7,"-")</f>
        <v>-</v>
      </c>
      <c r="GH12" s="95" t="str">
        <f>IF($GD$8,GM7,"-")</f>
        <v>-</v>
      </c>
      <c r="GI12" s="84"/>
      <c r="GJ12" s="84"/>
      <c r="GK12" s="84"/>
      <c r="GL12" s="84"/>
      <c r="GM12" s="94" t="s">
        <v>156</v>
      </c>
      <c r="GN12" s="95">
        <f>IF($GN$8,GS7,"-")</f>
        <v>56.2</v>
      </c>
      <c r="GO12" s="95">
        <f>IF($GN$8,GT7,"-")</f>
        <v>58.4</v>
      </c>
      <c r="GP12" s="95">
        <f>IF($GN$8,GU7,"-")</f>
        <v>80.599999999999994</v>
      </c>
      <c r="GQ12" s="95">
        <f>IF($GN$8,GV7,"-")</f>
        <v>85.6</v>
      </c>
      <c r="GR12" s="95">
        <f>IF($GN$8,GW7,"-")</f>
        <v>92</v>
      </c>
      <c r="GS12" s="84"/>
      <c r="GT12" s="84"/>
      <c r="GU12" s="84"/>
      <c r="GV12" s="84"/>
      <c r="GW12" s="84"/>
      <c r="GX12" s="94" t="s">
        <v>155</v>
      </c>
      <c r="GY12" s="95" t="str">
        <f>IF($GY$8,HD7,"-")</f>
        <v>-</v>
      </c>
      <c r="GZ12" s="95" t="str">
        <f>IF($GY$8,HE7,"-")</f>
        <v>-</v>
      </c>
      <c r="HA12" s="95" t="str">
        <f>IF($GY$8,HF7,"-")</f>
        <v>-</v>
      </c>
      <c r="HB12" s="95" t="str">
        <f>IF($GY$8,HG7,"-")</f>
        <v>-</v>
      </c>
      <c r="HC12" s="95" t="str">
        <f>IF($GY$8,HH7,"-")</f>
        <v>-</v>
      </c>
      <c r="HD12" s="84"/>
      <c r="HE12" s="84"/>
      <c r="HF12" s="84"/>
      <c r="HG12" s="84"/>
      <c r="HH12" s="94" t="s">
        <v>155</v>
      </c>
      <c r="HI12" s="95" t="str">
        <f>IF($HI$8,HN7,"-")</f>
        <v>-</v>
      </c>
      <c r="HJ12" s="95" t="str">
        <f>IF($HI$8,HO7,"-")</f>
        <v>-</v>
      </c>
      <c r="HK12" s="95" t="str">
        <f>IF($HI$8,HP7,"-")</f>
        <v>-</v>
      </c>
      <c r="HL12" s="95" t="str">
        <f>IF($HI$8,HQ7,"-")</f>
        <v>-</v>
      </c>
      <c r="HM12" s="95" t="str">
        <f>IF($HI$8,HR7,"-")</f>
        <v>-</v>
      </c>
      <c r="HN12" s="84"/>
      <c r="HO12" s="84"/>
      <c r="HP12" s="84"/>
      <c r="HQ12" s="84"/>
      <c r="HR12" s="94" t="s">
        <v>155</v>
      </c>
      <c r="HS12" s="95" t="str">
        <f>IF($HS$8,HX7,"-")</f>
        <v>-</v>
      </c>
      <c r="HT12" s="95" t="str">
        <f>IF($HS$8,HY7,"-")</f>
        <v>-</v>
      </c>
      <c r="HU12" s="95" t="str">
        <f>IF($HS$8,HZ7,"-")</f>
        <v>-</v>
      </c>
      <c r="HV12" s="95" t="str">
        <f>IF($HS$8,IA7,"-")</f>
        <v>-</v>
      </c>
      <c r="HW12" s="95" t="str">
        <f>IF($HS$8,IB7,"-")</f>
        <v>-</v>
      </c>
      <c r="HX12" s="84"/>
      <c r="HY12" s="84"/>
      <c r="HZ12" s="84"/>
      <c r="IA12" s="84"/>
      <c r="IB12" s="94" t="s">
        <v>156</v>
      </c>
      <c r="IC12" s="95" t="str">
        <f>IF($IC$8,IH7,"-")</f>
        <v>-</v>
      </c>
      <c r="ID12" s="95" t="str">
        <f>IF($IC$8,II7,"-")</f>
        <v>-</v>
      </c>
      <c r="IE12" s="95" t="str">
        <f>IF($IC$8,IJ7,"-")</f>
        <v>-</v>
      </c>
      <c r="IF12" s="95" t="str">
        <f>IF($IC$8,IK7,"-")</f>
        <v>-</v>
      </c>
      <c r="IG12" s="95" t="str">
        <f>IF($IC$8,IL7,"-")</f>
        <v>-</v>
      </c>
      <c r="IH12" s="84"/>
      <c r="II12" s="84"/>
      <c r="IJ12" s="84"/>
      <c r="IK12" s="84"/>
      <c r="IL12" s="94" t="s">
        <v>155</v>
      </c>
      <c r="IM12" s="95" t="str">
        <f>IF($IM$8,IR7,"-")</f>
        <v>-</v>
      </c>
      <c r="IN12" s="95" t="str">
        <f>IF($IM$8,IS7,"-")</f>
        <v>-</v>
      </c>
      <c r="IO12" s="95" t="str">
        <f>IF($IM$8,IT7,"-")</f>
        <v>-</v>
      </c>
      <c r="IP12" s="95" t="str">
        <f>IF($IM$8,IU7,"-")</f>
        <v>-</v>
      </c>
      <c r="IQ12" s="95" t="str">
        <f>IF($IM$8,IV7,"-")</f>
        <v>-</v>
      </c>
      <c r="IR12" s="84"/>
      <c r="IS12" s="84"/>
      <c r="IT12" s="84"/>
      <c r="IU12" s="84"/>
      <c r="IV12" s="84"/>
      <c r="IW12" s="94" t="s">
        <v>156</v>
      </c>
      <c r="IX12" s="95" t="str">
        <f>IF($IX$8,JC7,"-")</f>
        <v>-</v>
      </c>
      <c r="IY12" s="95" t="str">
        <f>IF($IX$8,JD7,"-")</f>
        <v>-</v>
      </c>
      <c r="IZ12" s="95" t="str">
        <f>IF($IX$8,JE7,"-")</f>
        <v>-</v>
      </c>
      <c r="JA12" s="95" t="str">
        <f>IF($IX$8,JF7,"-")</f>
        <v>-</v>
      </c>
      <c r="JB12" s="95" t="str">
        <f>IF($IX$8,JG7,"-")</f>
        <v>-</v>
      </c>
      <c r="JC12" s="84"/>
      <c r="JD12" s="84"/>
      <c r="JE12" s="84"/>
      <c r="JF12" s="84"/>
      <c r="JG12" s="94" t="s">
        <v>155</v>
      </c>
      <c r="JH12" s="95" t="str">
        <f>IF($JH$8,JM7,"-")</f>
        <v>-</v>
      </c>
      <c r="JI12" s="95" t="str">
        <f>IF($JH$8,JN7,"-")</f>
        <v>-</v>
      </c>
      <c r="JJ12" s="95" t="str">
        <f>IF($JH$8,JO7,"-")</f>
        <v>-</v>
      </c>
      <c r="JK12" s="95" t="str">
        <f>IF($JH$8,JP7,"-")</f>
        <v>-</v>
      </c>
      <c r="JL12" s="95" t="str">
        <f>IF($JH$8,JQ7,"-")</f>
        <v>-</v>
      </c>
      <c r="JM12" s="84"/>
      <c r="JN12" s="84"/>
      <c r="JO12" s="84"/>
      <c r="JP12" s="84"/>
      <c r="JQ12" s="94" t="s">
        <v>155</v>
      </c>
      <c r="JR12" s="95" t="str">
        <f>IF($JR$8,JW7,"-")</f>
        <v>-</v>
      </c>
      <c r="JS12" s="95" t="str">
        <f>IF($JR$8,JX7,"-")</f>
        <v>-</v>
      </c>
      <c r="JT12" s="95" t="str">
        <f>IF($JR$8,JY7,"-")</f>
        <v>-</v>
      </c>
      <c r="JU12" s="95" t="str">
        <f>IF($JR$8,JZ7,"-")</f>
        <v>-</v>
      </c>
      <c r="JV12" s="95" t="str">
        <f>IF($JR$8,KA7,"-")</f>
        <v>-</v>
      </c>
      <c r="JW12" s="84"/>
      <c r="JX12" s="84"/>
      <c r="JY12" s="84"/>
      <c r="JZ12" s="84"/>
      <c r="KA12" s="94" t="s">
        <v>155</v>
      </c>
      <c r="KB12" s="95" t="str">
        <f>IF($KB$8,KG7,"-")</f>
        <v>-</v>
      </c>
      <c r="KC12" s="95" t="str">
        <f>IF($KB$8,KH7,"-")</f>
        <v>-</v>
      </c>
      <c r="KD12" s="95" t="str">
        <f>IF($KB$8,KI7,"-")</f>
        <v>-</v>
      </c>
      <c r="KE12" s="95" t="str">
        <f>IF($KB$8,KJ7,"-")</f>
        <v>-</v>
      </c>
      <c r="KF12" s="95" t="str">
        <f>IF($KB$8,KK7,"-")</f>
        <v>-</v>
      </c>
      <c r="KG12" s="84"/>
      <c r="KH12" s="84"/>
      <c r="KI12" s="84"/>
      <c r="KJ12" s="84"/>
      <c r="KK12" s="94" t="s">
        <v>156</v>
      </c>
      <c r="KL12" s="95" t="str">
        <f>IF($KL$8,KQ7,"-")</f>
        <v>-</v>
      </c>
      <c r="KM12" s="95" t="str">
        <f>IF($KL$8,KR7,"-")</f>
        <v>-</v>
      </c>
      <c r="KN12" s="95" t="str">
        <f>IF($KL$8,KS7,"-")</f>
        <v>-</v>
      </c>
      <c r="KO12" s="95" t="str">
        <f>IF($KL$8,KT7,"-")</f>
        <v>-</v>
      </c>
      <c r="KP12" s="95" t="str">
        <f>IF($KL$8,KU7,"-")</f>
        <v>-</v>
      </c>
      <c r="KQ12" s="84"/>
      <c r="KR12" s="84"/>
      <c r="KS12" s="84"/>
      <c r="KT12" s="84"/>
      <c r="KU12" s="84"/>
      <c r="KV12" s="94" t="s">
        <v>156</v>
      </c>
      <c r="KW12" s="95" t="str">
        <f>IF($KW$8,LB7,"-")</f>
        <v>-</v>
      </c>
      <c r="KX12" s="95" t="str">
        <f>IF($KW$8,LC7,"-")</f>
        <v>-</v>
      </c>
      <c r="KY12" s="95" t="str">
        <f>IF($KW$8,LD7,"-")</f>
        <v>-</v>
      </c>
      <c r="KZ12" s="95" t="str">
        <f>IF($KW$8,LE7,"-")</f>
        <v>-</v>
      </c>
      <c r="LA12" s="95" t="str">
        <f>IF($KW$8,LF7,"-")</f>
        <v>-</v>
      </c>
      <c r="LB12" s="84"/>
      <c r="LC12" s="84"/>
      <c r="LD12" s="84"/>
      <c r="LE12" s="84"/>
      <c r="LF12" s="94" t="s">
        <v>155</v>
      </c>
      <c r="LG12" s="95" t="str">
        <f>IF($LG$8,LL7,"-")</f>
        <v>-</v>
      </c>
      <c r="LH12" s="95" t="str">
        <f>IF($LG$8,LM7,"-")</f>
        <v>-</v>
      </c>
      <c r="LI12" s="95" t="str">
        <f>IF($LG$8,LN7,"-")</f>
        <v>-</v>
      </c>
      <c r="LJ12" s="95" t="str">
        <f>IF($LG$8,LO7,"-")</f>
        <v>-</v>
      </c>
      <c r="LK12" s="95" t="str">
        <f>IF($LG$8,LP7,"-")</f>
        <v>-</v>
      </c>
      <c r="LL12" s="84"/>
      <c r="LM12" s="84"/>
      <c r="LN12" s="84"/>
      <c r="LO12" s="84"/>
      <c r="LP12" s="94" t="s">
        <v>155</v>
      </c>
      <c r="LQ12" s="95" t="str">
        <f>IF($LQ$8,LV7,"-")</f>
        <v>-</v>
      </c>
      <c r="LR12" s="95" t="str">
        <f>IF($LQ$8,LW7,"-")</f>
        <v>-</v>
      </c>
      <c r="LS12" s="95" t="str">
        <f>IF($LQ$8,LX7,"-")</f>
        <v>-</v>
      </c>
      <c r="LT12" s="95" t="str">
        <f>IF($LQ$8,LY7,"-")</f>
        <v>-</v>
      </c>
      <c r="LU12" s="95" t="str">
        <f>IF($LQ$8,LZ7,"-")</f>
        <v>-</v>
      </c>
      <c r="LV12" s="84"/>
      <c r="LW12" s="84"/>
      <c r="LX12" s="84"/>
      <c r="LY12" s="84"/>
      <c r="LZ12" s="94" t="s">
        <v>155</v>
      </c>
      <c r="MA12" s="95" t="str">
        <f>IF($MA$8,MF7,"-")</f>
        <v>-</v>
      </c>
      <c r="MB12" s="95" t="str">
        <f>IF($MA$8,MG7,"-")</f>
        <v>-</v>
      </c>
      <c r="MC12" s="95" t="str">
        <f>IF($MA$8,MH7,"-")</f>
        <v>-</v>
      </c>
      <c r="MD12" s="95" t="str">
        <f>IF($MA$8,MI7,"-")</f>
        <v>-</v>
      </c>
      <c r="ME12" s="95" t="str">
        <f>IF($MA$8,MJ7,"-")</f>
        <v>-</v>
      </c>
      <c r="MF12" s="84"/>
      <c r="MG12" s="84"/>
      <c r="MH12" s="84"/>
      <c r="MI12" s="84"/>
      <c r="MJ12" s="94" t="s">
        <v>156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157</v>
      </c>
      <c r="AY13" s="95">
        <f>$BI$7</f>
        <v>100</v>
      </c>
      <c r="AZ13" s="95">
        <f>$BI$7</f>
        <v>100</v>
      </c>
      <c r="BA13" s="95">
        <f>$BI$7</f>
        <v>100</v>
      </c>
      <c r="BB13" s="95">
        <f>$BI$7</f>
        <v>100</v>
      </c>
      <c r="BC13" s="95">
        <f>$BI$7</f>
        <v>100</v>
      </c>
      <c r="BD13" s="84"/>
      <c r="BE13" s="84"/>
      <c r="BF13" s="84"/>
      <c r="BG13" s="84"/>
      <c r="BH13" s="84"/>
      <c r="BI13" s="94" t="s">
        <v>157</v>
      </c>
      <c r="BJ13" s="95">
        <f>$BT$7</f>
        <v>100</v>
      </c>
      <c r="BK13" s="95">
        <f>$BT$7</f>
        <v>100</v>
      </c>
      <c r="BL13" s="95">
        <f>$BT$7</f>
        <v>100</v>
      </c>
      <c r="BM13" s="95">
        <f>$BT$7</f>
        <v>100</v>
      </c>
      <c r="BN13" s="95">
        <f>$BT$7</f>
        <v>100</v>
      </c>
      <c r="BO13" s="84"/>
      <c r="BP13" s="84"/>
      <c r="BQ13" s="84"/>
      <c r="BR13" s="84"/>
      <c r="BS13" s="84"/>
      <c r="BT13" s="94" t="s">
        <v>157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158</v>
      </c>
      <c r="C14" s="99"/>
      <c r="D14" s="100"/>
      <c r="E14" s="99"/>
      <c r="F14" s="197" t="s">
        <v>159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160</v>
      </c>
      <c r="C15" s="196"/>
      <c r="D15" s="100"/>
      <c r="E15" s="97">
        <v>1</v>
      </c>
      <c r="F15" s="196" t="s">
        <v>161</v>
      </c>
      <c r="G15" s="196"/>
      <c r="H15" s="102" t="s">
        <v>162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163</v>
      </c>
      <c r="AY15" s="103"/>
      <c r="AZ15" s="103"/>
      <c r="BA15" s="103"/>
      <c r="BB15" s="103"/>
      <c r="BC15" s="103"/>
      <c r="BD15" s="100"/>
      <c r="BE15" s="100"/>
      <c r="BF15" s="100"/>
      <c r="BG15" s="100"/>
      <c r="BH15" s="100"/>
      <c r="BI15" s="101" t="s">
        <v>163</v>
      </c>
      <c r="BJ15" s="103"/>
      <c r="BK15" s="103"/>
      <c r="BL15" s="103"/>
      <c r="BM15" s="103"/>
      <c r="BN15" s="103"/>
      <c r="BO15" s="100"/>
      <c r="BP15" s="100"/>
      <c r="BQ15" s="100"/>
      <c r="BR15" s="100"/>
      <c r="BS15" s="100"/>
      <c r="BT15" s="101" t="s">
        <v>163</v>
      </c>
      <c r="BU15" s="103"/>
      <c r="BV15" s="103"/>
      <c r="BW15" s="103"/>
      <c r="BX15" s="103"/>
      <c r="BY15" s="103"/>
      <c r="BZ15" s="100"/>
      <c r="CA15" s="100"/>
      <c r="CB15" s="100"/>
      <c r="CC15" s="100"/>
      <c r="CD15" s="100"/>
      <c r="CE15" s="101" t="s">
        <v>163</v>
      </c>
      <c r="CF15" s="103"/>
      <c r="CG15" s="103"/>
      <c r="CH15" s="103"/>
      <c r="CI15" s="103"/>
      <c r="CJ15" s="103"/>
      <c r="CK15" s="100"/>
      <c r="CL15" s="100"/>
      <c r="CM15" s="100"/>
      <c r="CN15" s="100"/>
      <c r="CO15" s="101" t="s">
        <v>163</v>
      </c>
      <c r="CP15" s="103"/>
      <c r="CQ15" s="103"/>
      <c r="CR15" s="103"/>
      <c r="CS15" s="103"/>
      <c r="CT15" s="103"/>
      <c r="CU15" s="100"/>
      <c r="CV15" s="100"/>
      <c r="CW15" s="100"/>
      <c r="CX15" s="100"/>
      <c r="CY15" s="100"/>
      <c r="CZ15" s="101" t="s">
        <v>163</v>
      </c>
      <c r="DA15" s="103"/>
      <c r="DB15" s="103"/>
      <c r="DC15" s="103"/>
      <c r="DD15" s="103"/>
      <c r="DE15" s="103"/>
      <c r="DF15" s="100"/>
      <c r="DG15" s="100"/>
      <c r="DH15" s="100"/>
      <c r="DI15" s="100"/>
      <c r="DJ15" s="101" t="s">
        <v>163</v>
      </c>
      <c r="DK15" s="103"/>
      <c r="DL15" s="103"/>
      <c r="DM15" s="103"/>
      <c r="DN15" s="103"/>
      <c r="DO15" s="103"/>
      <c r="DP15" s="100"/>
      <c r="DQ15" s="100"/>
      <c r="DR15" s="100"/>
      <c r="DS15" s="100"/>
      <c r="DT15" s="101" t="s">
        <v>163</v>
      </c>
      <c r="DU15" s="103"/>
      <c r="DV15" s="103"/>
      <c r="DW15" s="103"/>
      <c r="DX15" s="103"/>
      <c r="DY15" s="103"/>
      <c r="DZ15" s="100"/>
      <c r="EA15" s="100"/>
      <c r="EB15" s="100"/>
      <c r="EC15" s="100"/>
      <c r="ED15" s="101" t="s">
        <v>163</v>
      </c>
      <c r="EE15" s="103"/>
      <c r="EF15" s="103"/>
      <c r="EG15" s="103"/>
      <c r="EH15" s="103"/>
      <c r="EI15" s="103"/>
      <c r="EJ15" s="100"/>
      <c r="EK15" s="100"/>
      <c r="EL15" s="100"/>
      <c r="EM15" s="100"/>
      <c r="EN15" s="101" t="s">
        <v>163</v>
      </c>
      <c r="EO15" s="103"/>
      <c r="EP15" s="103"/>
      <c r="EQ15" s="103"/>
      <c r="ER15" s="103"/>
      <c r="ES15" s="103"/>
      <c r="ET15" s="100"/>
      <c r="EU15" s="100"/>
      <c r="EV15" s="100"/>
      <c r="EW15" s="100"/>
      <c r="EX15" s="100"/>
      <c r="EY15" s="101" t="s">
        <v>163</v>
      </c>
      <c r="EZ15" s="103"/>
      <c r="FA15" s="103"/>
      <c r="FB15" s="103"/>
      <c r="FC15" s="103"/>
      <c r="FD15" s="103"/>
      <c r="FE15" s="100"/>
      <c r="FF15" s="100"/>
      <c r="FG15" s="100"/>
      <c r="FH15" s="100"/>
      <c r="FI15" s="101" t="s">
        <v>163</v>
      </c>
      <c r="FJ15" s="103"/>
      <c r="FK15" s="103"/>
      <c r="FL15" s="103"/>
      <c r="FM15" s="103"/>
      <c r="FN15" s="103"/>
      <c r="FO15" s="100"/>
      <c r="FP15" s="100"/>
      <c r="FQ15" s="100"/>
      <c r="FR15" s="100"/>
      <c r="FS15" s="101" t="s">
        <v>163</v>
      </c>
      <c r="FT15" s="103"/>
      <c r="FU15" s="103"/>
      <c r="FV15" s="103"/>
      <c r="FW15" s="103"/>
      <c r="FX15" s="103"/>
      <c r="FY15" s="100"/>
      <c r="FZ15" s="100"/>
      <c r="GA15" s="100"/>
      <c r="GB15" s="100"/>
      <c r="GC15" s="101" t="s">
        <v>163</v>
      </c>
      <c r="GD15" s="103"/>
      <c r="GE15" s="103"/>
      <c r="GF15" s="103"/>
      <c r="GG15" s="103"/>
      <c r="GH15" s="103"/>
      <c r="GI15" s="100"/>
      <c r="GJ15" s="100"/>
      <c r="GK15" s="100"/>
      <c r="GL15" s="100"/>
      <c r="GM15" s="101" t="s">
        <v>163</v>
      </c>
      <c r="GN15" s="103"/>
      <c r="GO15" s="103"/>
      <c r="GP15" s="103"/>
      <c r="GQ15" s="103"/>
      <c r="GR15" s="103"/>
      <c r="GS15" s="100"/>
      <c r="GT15" s="100"/>
      <c r="GU15" s="100"/>
      <c r="GV15" s="100"/>
      <c r="GW15" s="100"/>
      <c r="GX15" s="101" t="s">
        <v>163</v>
      </c>
      <c r="GY15" s="103"/>
      <c r="GZ15" s="103"/>
      <c r="HA15" s="103"/>
      <c r="HB15" s="103"/>
      <c r="HC15" s="103"/>
      <c r="HD15" s="100"/>
      <c r="HE15" s="100"/>
      <c r="HF15" s="100"/>
      <c r="HG15" s="100"/>
      <c r="HH15" s="101" t="s">
        <v>163</v>
      </c>
      <c r="HI15" s="103"/>
      <c r="HJ15" s="103"/>
      <c r="HK15" s="103"/>
      <c r="HL15" s="103"/>
      <c r="HM15" s="103"/>
      <c r="HN15" s="100"/>
      <c r="HO15" s="100"/>
      <c r="HP15" s="100"/>
      <c r="HQ15" s="100"/>
      <c r="HR15" s="101" t="s">
        <v>163</v>
      </c>
      <c r="HS15" s="103"/>
      <c r="HT15" s="103"/>
      <c r="HU15" s="103"/>
      <c r="HV15" s="103"/>
      <c r="HW15" s="103"/>
      <c r="HX15" s="100"/>
      <c r="HY15" s="100"/>
      <c r="HZ15" s="100"/>
      <c r="IA15" s="100"/>
      <c r="IB15" s="101" t="s">
        <v>163</v>
      </c>
      <c r="IC15" s="103"/>
      <c r="ID15" s="103"/>
      <c r="IE15" s="103"/>
      <c r="IF15" s="103"/>
      <c r="IG15" s="103"/>
      <c r="IH15" s="100"/>
      <c r="II15" s="100"/>
      <c r="IJ15" s="100"/>
      <c r="IK15" s="100"/>
      <c r="IL15" s="101" t="s">
        <v>163</v>
      </c>
      <c r="IM15" s="103"/>
      <c r="IN15" s="103"/>
      <c r="IO15" s="103"/>
      <c r="IP15" s="103"/>
      <c r="IQ15" s="103"/>
      <c r="IR15" s="100"/>
      <c r="IS15" s="100"/>
      <c r="IT15" s="100"/>
      <c r="IU15" s="100"/>
      <c r="IV15" s="100"/>
      <c r="IW15" s="101" t="s">
        <v>163</v>
      </c>
      <c r="IX15" s="103"/>
      <c r="IY15" s="103"/>
      <c r="IZ15" s="103"/>
      <c r="JA15" s="103"/>
      <c r="JB15" s="103"/>
      <c r="JC15" s="100"/>
      <c r="JD15" s="100"/>
      <c r="JE15" s="100"/>
      <c r="JF15" s="100"/>
      <c r="JG15" s="101" t="s">
        <v>163</v>
      </c>
      <c r="JH15" s="103"/>
      <c r="JI15" s="103"/>
      <c r="JJ15" s="103"/>
      <c r="JK15" s="103"/>
      <c r="JL15" s="103"/>
      <c r="JM15" s="100"/>
      <c r="JN15" s="100"/>
      <c r="JO15" s="100"/>
      <c r="JP15" s="100"/>
      <c r="JQ15" s="101" t="s">
        <v>163</v>
      </c>
      <c r="JR15" s="103"/>
      <c r="JS15" s="103"/>
      <c r="JT15" s="103"/>
      <c r="JU15" s="103"/>
      <c r="JV15" s="103"/>
      <c r="JW15" s="100"/>
      <c r="JX15" s="100"/>
      <c r="JY15" s="100"/>
      <c r="JZ15" s="100"/>
      <c r="KA15" s="101" t="s">
        <v>163</v>
      </c>
      <c r="KB15" s="103"/>
      <c r="KC15" s="103"/>
      <c r="KD15" s="103"/>
      <c r="KE15" s="103"/>
      <c r="KF15" s="103"/>
      <c r="KG15" s="100"/>
      <c r="KH15" s="100"/>
      <c r="KI15" s="100"/>
      <c r="KJ15" s="100"/>
      <c r="KK15" s="101" t="s">
        <v>163</v>
      </c>
      <c r="KL15" s="103"/>
      <c r="KM15" s="103"/>
      <c r="KN15" s="103"/>
      <c r="KO15" s="103"/>
      <c r="KP15" s="103"/>
      <c r="KQ15" s="100"/>
      <c r="KR15" s="100"/>
      <c r="KS15" s="100"/>
      <c r="KT15" s="100"/>
      <c r="KU15" s="100"/>
      <c r="KV15" s="101" t="s">
        <v>163</v>
      </c>
      <c r="KW15" s="103"/>
      <c r="KX15" s="103"/>
      <c r="KY15" s="103"/>
      <c r="KZ15" s="103"/>
      <c r="LA15" s="103"/>
      <c r="LB15" s="100"/>
      <c r="LC15" s="100"/>
      <c r="LD15" s="100"/>
      <c r="LE15" s="100"/>
      <c r="LF15" s="101" t="s">
        <v>163</v>
      </c>
      <c r="LG15" s="103"/>
      <c r="LH15" s="103"/>
      <c r="LI15" s="103"/>
      <c r="LJ15" s="103"/>
      <c r="LK15" s="103"/>
      <c r="LL15" s="100"/>
      <c r="LM15" s="100"/>
      <c r="LN15" s="100"/>
      <c r="LO15" s="100"/>
      <c r="LP15" s="101" t="s">
        <v>163</v>
      </c>
      <c r="LQ15" s="103"/>
      <c r="LR15" s="103"/>
      <c r="LS15" s="103"/>
      <c r="LT15" s="103"/>
      <c r="LU15" s="103"/>
      <c r="LV15" s="100"/>
      <c r="LW15" s="100"/>
      <c r="LX15" s="100"/>
      <c r="LY15" s="100"/>
      <c r="LZ15" s="101" t="s">
        <v>163</v>
      </c>
      <c r="MA15" s="103"/>
      <c r="MB15" s="103"/>
      <c r="MC15" s="103"/>
      <c r="MD15" s="103"/>
      <c r="ME15" s="103"/>
      <c r="MF15" s="100"/>
      <c r="MG15" s="100"/>
      <c r="MH15" s="100"/>
      <c r="MI15" s="100"/>
      <c r="MJ15" s="101" t="s">
        <v>163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164</v>
      </c>
      <c r="C16" s="196"/>
      <c r="D16" s="100"/>
      <c r="E16" s="97">
        <f>E15+1</f>
        <v>2</v>
      </c>
      <c r="F16" s="196" t="s">
        <v>165</v>
      </c>
      <c r="G16" s="196"/>
      <c r="H16" s="102" t="s">
        <v>166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167</v>
      </c>
      <c r="C17" s="196"/>
      <c r="D17" s="100"/>
      <c r="E17" s="97">
        <f t="shared" ref="E17" si="8">E16+1</f>
        <v>3</v>
      </c>
      <c r="F17" s="196" t="s">
        <v>168</v>
      </c>
      <c r="G17" s="196"/>
      <c r="H17" s="102" t="s">
        <v>169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170</v>
      </c>
      <c r="AY17" s="106">
        <f>IF(AY7="-",NA(),AY7)</f>
        <v>111.8</v>
      </c>
      <c r="AZ17" s="106">
        <f t="shared" ref="AZ17:BC17" si="9">IF(AZ7="-",NA(),AZ7)</f>
        <v>110.4</v>
      </c>
      <c r="BA17" s="106">
        <f t="shared" si="9"/>
        <v>139.9</v>
      </c>
      <c r="BB17" s="106">
        <f t="shared" si="9"/>
        <v>180.4</v>
      </c>
      <c r="BC17" s="106">
        <f t="shared" si="9"/>
        <v>150.1</v>
      </c>
      <c r="BD17" s="100"/>
      <c r="BE17" s="100"/>
      <c r="BF17" s="100"/>
      <c r="BG17" s="100"/>
      <c r="BH17" s="100"/>
      <c r="BI17" s="105" t="s">
        <v>170</v>
      </c>
      <c r="BJ17" s="106">
        <f>IF(BJ7="-",NA(),BJ7)</f>
        <v>111.7</v>
      </c>
      <c r="BK17" s="106">
        <f t="shared" ref="BK17:BN17" si="10">IF(BK7="-",NA(),BK7)</f>
        <v>93.6</v>
      </c>
      <c r="BL17" s="106">
        <f t="shared" si="10"/>
        <v>267.3</v>
      </c>
      <c r="BM17" s="106">
        <f t="shared" si="10"/>
        <v>338.3</v>
      </c>
      <c r="BN17" s="106">
        <f t="shared" si="10"/>
        <v>339</v>
      </c>
      <c r="BO17" s="100"/>
      <c r="BP17" s="100"/>
      <c r="BQ17" s="100"/>
      <c r="BR17" s="100"/>
      <c r="BS17" s="100"/>
      <c r="BT17" s="105" t="s">
        <v>171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172</v>
      </c>
      <c r="CF17" s="106">
        <f>IF(CF7="-",NA(),CF7)</f>
        <v>8005.2</v>
      </c>
      <c r="CG17" s="106">
        <f t="shared" ref="CG17:CJ17" si="12">IF(CG7="-",NA(),CG7)</f>
        <v>11661.4</v>
      </c>
      <c r="CH17" s="106">
        <f t="shared" si="12"/>
        <v>22257.3</v>
      </c>
      <c r="CI17" s="106">
        <f t="shared" si="12"/>
        <v>21297.599999999999</v>
      </c>
      <c r="CJ17" s="106">
        <f t="shared" si="12"/>
        <v>26207.4</v>
      </c>
      <c r="CK17" s="100"/>
      <c r="CL17" s="100"/>
      <c r="CM17" s="100"/>
      <c r="CN17" s="100"/>
      <c r="CO17" s="105" t="s">
        <v>170</v>
      </c>
      <c r="CP17" s="107">
        <f>IF(CP7="-",NA(),CP7)</f>
        <v>1435</v>
      </c>
      <c r="CQ17" s="107">
        <f t="shared" ref="CQ17:CT17" si="13">IF(CQ7="-",NA(),CQ7)</f>
        <v>1685</v>
      </c>
      <c r="CR17" s="107">
        <f t="shared" si="13"/>
        <v>35730</v>
      </c>
      <c r="CS17" s="107">
        <f t="shared" si="13"/>
        <v>54296</v>
      </c>
      <c r="CT17" s="107">
        <f t="shared" si="13"/>
        <v>55949</v>
      </c>
      <c r="CU17" s="100"/>
      <c r="CV17" s="100"/>
      <c r="CW17" s="100"/>
      <c r="CX17" s="100"/>
      <c r="CY17" s="100"/>
      <c r="CZ17" s="105" t="s">
        <v>171</v>
      </c>
      <c r="DA17" s="106">
        <f>IF(DA7="-",NA(),DA7)</f>
        <v>94</v>
      </c>
      <c r="DB17" s="106">
        <f t="shared" ref="DB17:DE17" si="14">IF(DB7="-",NA(),DB7)</f>
        <v>49.5</v>
      </c>
      <c r="DC17" s="106">
        <f t="shared" si="14"/>
        <v>72.7</v>
      </c>
      <c r="DD17" s="106">
        <f t="shared" si="14"/>
        <v>79.5</v>
      </c>
      <c r="DE17" s="106">
        <f t="shared" si="14"/>
        <v>59.9</v>
      </c>
      <c r="DF17" s="100"/>
      <c r="DG17" s="100"/>
      <c r="DH17" s="100"/>
      <c r="DI17" s="100"/>
      <c r="DJ17" s="105" t="s">
        <v>171</v>
      </c>
      <c r="DK17" s="106">
        <f>IF(DK7="-",NA(),DK7)</f>
        <v>0</v>
      </c>
      <c r="DL17" s="106">
        <f t="shared" ref="DL17:DO17" si="15">IF(DL7="-",NA(),DL7)</f>
        <v>0</v>
      </c>
      <c r="DM17" s="106">
        <f t="shared" si="15"/>
        <v>0</v>
      </c>
      <c r="DN17" s="106">
        <f t="shared" si="15"/>
        <v>3.6</v>
      </c>
      <c r="DO17" s="106">
        <f t="shared" si="15"/>
        <v>0</v>
      </c>
      <c r="DP17" s="100"/>
      <c r="DQ17" s="100"/>
      <c r="DR17" s="100"/>
      <c r="DS17" s="100"/>
      <c r="DT17" s="105" t="s">
        <v>171</v>
      </c>
      <c r="DU17" s="106">
        <f>IF(DU7="-",NA(),DU7)</f>
        <v>365.7</v>
      </c>
      <c r="DV17" s="106">
        <f t="shared" ref="DV17:DY17" si="16">IF(DV7="-",NA(),DV7)</f>
        <v>1783.5</v>
      </c>
      <c r="DW17" s="106">
        <f t="shared" si="16"/>
        <v>1058.5999999999999</v>
      </c>
      <c r="DX17" s="106">
        <f t="shared" si="16"/>
        <v>1155.3</v>
      </c>
      <c r="DY17" s="106">
        <f t="shared" si="16"/>
        <v>1532.8</v>
      </c>
      <c r="DZ17" s="100"/>
      <c r="EA17" s="100"/>
      <c r="EB17" s="100"/>
      <c r="EC17" s="100"/>
      <c r="ED17" s="105" t="s">
        <v>170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170</v>
      </c>
      <c r="EO17" s="106">
        <f>IF(EO7="-",NA(),EO7)</f>
        <v>0</v>
      </c>
      <c r="EP17" s="106">
        <f t="shared" ref="EP17:ES17" si="18">IF(EP7="-",NA(),EP7)</f>
        <v>43.1</v>
      </c>
      <c r="EQ17" s="106">
        <f t="shared" si="18"/>
        <v>86.2</v>
      </c>
      <c r="ER17" s="106">
        <f t="shared" si="18"/>
        <v>94.5</v>
      </c>
      <c r="ES17" s="106">
        <f t="shared" si="18"/>
        <v>100</v>
      </c>
      <c r="ET17" s="100"/>
      <c r="EU17" s="100"/>
      <c r="EV17" s="100"/>
      <c r="EW17" s="100"/>
      <c r="EX17" s="100"/>
      <c r="EY17" s="105" t="s">
        <v>170</v>
      </c>
      <c r="EZ17" s="106">
        <f>IF(EZ7="-",NA(),EZ7)</f>
        <v>94</v>
      </c>
      <c r="FA17" s="106">
        <f t="shared" ref="FA17:FD17" si="19">IF(FA7="-",NA(),FA7)</f>
        <v>49.5</v>
      </c>
      <c r="FB17" s="106">
        <f t="shared" si="19"/>
        <v>72.7</v>
      </c>
      <c r="FC17" s="106">
        <f t="shared" si="19"/>
        <v>79.5</v>
      </c>
      <c r="FD17" s="106">
        <f t="shared" si="19"/>
        <v>59.9</v>
      </c>
      <c r="FE17" s="100"/>
      <c r="FF17" s="100"/>
      <c r="FG17" s="100"/>
      <c r="FH17" s="100"/>
      <c r="FI17" s="105" t="s">
        <v>170</v>
      </c>
      <c r="FJ17" s="106">
        <f>IF(FJ7="-",NA(),FJ7)</f>
        <v>0</v>
      </c>
      <c r="FK17" s="106">
        <f t="shared" ref="FK17:FN17" si="20">IF(FK7="-",NA(),FK7)</f>
        <v>0</v>
      </c>
      <c r="FL17" s="106">
        <f t="shared" si="20"/>
        <v>0</v>
      </c>
      <c r="FM17" s="106">
        <f t="shared" si="20"/>
        <v>3.6</v>
      </c>
      <c r="FN17" s="106">
        <f t="shared" si="20"/>
        <v>0</v>
      </c>
      <c r="FO17" s="100"/>
      <c r="FP17" s="100"/>
      <c r="FQ17" s="100"/>
      <c r="FR17" s="100"/>
      <c r="FS17" s="105" t="s">
        <v>170</v>
      </c>
      <c r="FT17" s="106">
        <f>IF(FT7="-",NA(),FT7)</f>
        <v>365.7</v>
      </c>
      <c r="FU17" s="106">
        <f t="shared" ref="FU17:FX17" si="21">IF(FU7="-",NA(),FU7)</f>
        <v>1783.5</v>
      </c>
      <c r="FV17" s="106">
        <f t="shared" si="21"/>
        <v>1058.5999999999999</v>
      </c>
      <c r="FW17" s="106">
        <f t="shared" si="21"/>
        <v>1155.3</v>
      </c>
      <c r="FX17" s="106">
        <f t="shared" si="21"/>
        <v>1532.8</v>
      </c>
      <c r="FY17" s="100"/>
      <c r="FZ17" s="100"/>
      <c r="GA17" s="100"/>
      <c r="GB17" s="100"/>
      <c r="GC17" s="105" t="s">
        <v>170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f>IF(GN7="-",NA(),GN7)</f>
        <v>0</v>
      </c>
      <c r="GO17" s="106">
        <f t="shared" ref="GO17:GR17" si="23">IF(GO7="-",NA(),GO7)</f>
        <v>43.1</v>
      </c>
      <c r="GP17" s="106">
        <f t="shared" si="23"/>
        <v>86.2</v>
      </c>
      <c r="GQ17" s="106">
        <f t="shared" si="23"/>
        <v>94.5</v>
      </c>
      <c r="GR17" s="106">
        <f t="shared" si="23"/>
        <v>100</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174</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175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174</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174</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174</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174</v>
      </c>
      <c r="DK18" s="106">
        <f>IF(DP7="-",NA(),DP7)</f>
        <v>23</v>
      </c>
      <c r="DL18" s="106">
        <f t="shared" ref="DL18:DO18" si="45">IF(DQ7="-",NA(),DQ7)</f>
        <v>14.6</v>
      </c>
      <c r="DM18" s="106">
        <f t="shared" si="45"/>
        <v>17.3</v>
      </c>
      <c r="DN18" s="106">
        <f t="shared" si="45"/>
        <v>14.6</v>
      </c>
      <c r="DO18" s="106">
        <f t="shared" si="45"/>
        <v>11.9</v>
      </c>
      <c r="DP18" s="100"/>
      <c r="DQ18" s="100"/>
      <c r="DR18" s="100"/>
      <c r="DS18" s="100"/>
      <c r="DT18" s="105" t="s">
        <v>175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174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174</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175</v>
      </c>
      <c r="EZ18" s="106">
        <f>IF(OR(NOT($EZ$8),FE7="-"),NA(),FE7)</f>
        <v>64</v>
      </c>
      <c r="FA18" s="106">
        <f>IF(OR(NOT($EZ$8),FF7="-"),NA(),FF7)</f>
        <v>56.1</v>
      </c>
      <c r="FB18" s="106">
        <f>IF(OR(NOT($EZ$8),FG7="-"),NA(),FG7)</f>
        <v>61.8</v>
      </c>
      <c r="FC18" s="106">
        <f>IF(OR(NOT($EZ$8),FH7="-"),NA(),FH7)</f>
        <v>61.6</v>
      </c>
      <c r="FD18" s="106">
        <f>IF(OR(NOT($EZ$8),FI7="-"),NA(),FI7)</f>
        <v>57.3</v>
      </c>
      <c r="FE18" s="100"/>
      <c r="FF18" s="100"/>
      <c r="FG18" s="100"/>
      <c r="FH18" s="100"/>
      <c r="FI18" s="105" t="s">
        <v>175</v>
      </c>
      <c r="FJ18" s="106">
        <f>IF(OR(NOT($FJ$8),FO7="-"),NA(),FO7)</f>
        <v>22.1</v>
      </c>
      <c r="FK18" s="106">
        <f>IF(OR(NOT($FJ$8),FP7="-"),NA(),FP7)</f>
        <v>16.7</v>
      </c>
      <c r="FL18" s="106">
        <f>IF(OR(NOT($FJ$8),FQ7="-"),NA(),FQ7)</f>
        <v>8.6999999999999993</v>
      </c>
      <c r="FM18" s="106">
        <f>IF(OR(NOT($FJ$8),FR7="-"),NA(),FR7)</f>
        <v>5.7</v>
      </c>
      <c r="FN18" s="106">
        <f>IF(OR(NOT($FJ$8),FS7="-"),NA(),FS7)</f>
        <v>4.2</v>
      </c>
      <c r="FO18" s="100"/>
      <c r="FP18" s="100"/>
      <c r="FQ18" s="100"/>
      <c r="FR18" s="100"/>
      <c r="FS18" s="105" t="s">
        <v>175</v>
      </c>
      <c r="FT18" s="106">
        <f>IF(OR(NOT($FT$8),FY7="-"),NA(),FY7)</f>
        <v>279.2</v>
      </c>
      <c r="FU18" s="106">
        <f>IF(OR(NOT($FT$8),FZ7="-"),NA(),FZ7)</f>
        <v>333.7</v>
      </c>
      <c r="FV18" s="106">
        <f>IF(OR(NOT($FT$8),GA7="-"),NA(),GA7)</f>
        <v>351.4</v>
      </c>
      <c r="FW18" s="106">
        <f>IF(OR(NOT($FT$8),GB7="-"),NA(),GB7)</f>
        <v>390.3</v>
      </c>
      <c r="FX18" s="106">
        <f>IF(OR(NOT($FT$8),GC7="-"),NA(),GC7)</f>
        <v>394.9</v>
      </c>
      <c r="FY18" s="100"/>
      <c r="FZ18" s="100"/>
      <c r="GA18" s="100"/>
      <c r="GB18" s="100"/>
      <c r="GC18" s="105" t="s">
        <v>174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174</v>
      </c>
      <c r="GN18" s="106">
        <f>IF(OR(NOT($GN$8),GS7="-"),NA(),GS7)</f>
        <v>56.2</v>
      </c>
      <c r="GO18" s="106">
        <f>IF(OR(NOT($GN$8),GT7="-"),NA(),GT7)</f>
        <v>58.4</v>
      </c>
      <c r="GP18" s="106">
        <f>IF(OR(NOT($GN$8),GU7="-"),NA(),GU7)</f>
        <v>80.599999999999994</v>
      </c>
      <c r="GQ18" s="106">
        <f>IF(OR(NOT($GN$8),GV7="-"),NA(),GV7)</f>
        <v>85.6</v>
      </c>
      <c r="GR18" s="106">
        <f>IF(OR(NOT($GN$8),GW7="-"),NA(),GW7)</f>
        <v>92</v>
      </c>
      <c r="GS18" s="100"/>
      <c r="GT18" s="100"/>
      <c r="GU18" s="100"/>
      <c r="GV18" s="100"/>
      <c r="GW18" s="100"/>
      <c r="GX18" s="105" t="s">
        <v>174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157</v>
      </c>
      <c r="AY19" s="106">
        <f>$BI$7</f>
        <v>100</v>
      </c>
      <c r="AZ19" s="106">
        <f t="shared" ref="AZ19:BC19" si="49">$BI$7</f>
        <v>100</v>
      </c>
      <c r="BA19" s="106">
        <f t="shared" si="49"/>
        <v>100</v>
      </c>
      <c r="BB19" s="106">
        <f t="shared" si="49"/>
        <v>100</v>
      </c>
      <c r="BC19" s="106">
        <f t="shared" si="49"/>
        <v>100</v>
      </c>
      <c r="BD19" s="100"/>
      <c r="BE19" s="100"/>
      <c r="BF19" s="100"/>
      <c r="BG19" s="100"/>
      <c r="BH19" s="100"/>
      <c r="BI19" s="108" t="s">
        <v>157</v>
      </c>
      <c r="BJ19" s="106">
        <f>$BT$7</f>
        <v>100</v>
      </c>
      <c r="BK19" s="106">
        <f>$BT$7</f>
        <v>100</v>
      </c>
      <c r="BL19" s="106">
        <f>$BT$7</f>
        <v>100</v>
      </c>
      <c r="BM19" s="106">
        <f>$BT$7</f>
        <v>100</v>
      </c>
      <c r="BN19" s="106">
        <f>$BT$7</f>
        <v>100</v>
      </c>
      <c r="BO19" s="100"/>
      <c r="BP19" s="100"/>
      <c r="BQ19" s="100"/>
      <c r="BR19" s="100"/>
      <c r="BS19" s="100"/>
      <c r="BT19" s="108" t="s">
        <v>157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177</v>
      </c>
      <c r="C20" s="196"/>
      <c r="D20" s="100"/>
    </row>
    <row r="21" spans="1:374">
      <c r="A21" s="97">
        <f t="shared" si="7"/>
        <v>7</v>
      </c>
      <c r="B21" s="196" t="s">
        <v>178</v>
      </c>
      <c r="C21" s="196"/>
      <c r="D21" s="100"/>
    </row>
    <row r="22" spans="1:374">
      <c r="A22" s="97">
        <f t="shared" si="7"/>
        <v>8</v>
      </c>
      <c r="B22" s="196" t="s">
        <v>179</v>
      </c>
      <c r="C22" s="196"/>
      <c r="D22" s="100"/>
      <c r="E22" s="198" t="s">
        <v>180</v>
      </c>
      <c r="F22" s="199"/>
      <c r="G22" s="199"/>
      <c r="H22" s="199"/>
      <c r="I22" s="200"/>
    </row>
    <row r="23" spans="1:374">
      <c r="A23" s="97">
        <f t="shared" si="7"/>
        <v>9</v>
      </c>
      <c r="B23" s="196" t="s">
        <v>181</v>
      </c>
      <c r="C23" s="196"/>
      <c r="D23" s="100"/>
      <c r="E23" s="201"/>
      <c r="F23" s="202"/>
      <c r="G23" s="202"/>
      <c r="H23" s="202"/>
      <c r="I23" s="203"/>
    </row>
    <row r="24" spans="1:374">
      <c r="A24" s="97">
        <f t="shared" si="7"/>
        <v>10</v>
      </c>
      <c r="B24" s="196" t="s">
        <v>182</v>
      </c>
      <c r="C24" s="196"/>
      <c r="D24" s="100"/>
      <c r="E24" s="201"/>
      <c r="F24" s="202"/>
      <c r="G24" s="202"/>
      <c r="H24" s="202"/>
      <c r="I24" s="203"/>
    </row>
    <row r="25" spans="1:374">
      <c r="A25" s="97">
        <f t="shared" si="7"/>
        <v>11</v>
      </c>
      <c r="B25" s="196" t="s">
        <v>183</v>
      </c>
      <c r="C25" s="196"/>
      <c r="D25" s="100"/>
      <c r="E25" s="201"/>
      <c r="F25" s="202"/>
      <c r="G25" s="202"/>
      <c r="H25" s="202"/>
      <c r="I25" s="203"/>
    </row>
    <row r="26" spans="1:374">
      <c r="A26" s="97">
        <f t="shared" si="7"/>
        <v>12</v>
      </c>
      <c r="B26" s="196" t="s">
        <v>184</v>
      </c>
      <c r="C26" s="196"/>
      <c r="D26" s="100"/>
      <c r="E26" s="201"/>
      <c r="F26" s="202"/>
      <c r="G26" s="202"/>
      <c r="H26" s="202"/>
      <c r="I26" s="203"/>
    </row>
    <row r="27" spans="1:374">
      <c r="A27" s="97">
        <f t="shared" si="7"/>
        <v>13</v>
      </c>
      <c r="B27" s="196" t="s">
        <v>185</v>
      </c>
      <c r="C27" s="196"/>
      <c r="D27" s="100"/>
      <c r="E27" s="201"/>
      <c r="F27" s="202"/>
      <c r="G27" s="202"/>
      <c r="H27" s="202"/>
      <c r="I27" s="203"/>
    </row>
    <row r="28" spans="1:374">
      <c r="A28" s="97">
        <f t="shared" si="7"/>
        <v>14</v>
      </c>
      <c r="B28" s="196" t="s">
        <v>186</v>
      </c>
      <c r="C28" s="196"/>
      <c r="D28" s="100"/>
      <c r="E28" s="201"/>
      <c r="F28" s="202"/>
      <c r="G28" s="202"/>
      <c r="H28" s="202"/>
      <c r="I28" s="203"/>
    </row>
    <row r="29" spans="1:374">
      <c r="A29" s="97">
        <f t="shared" si="7"/>
        <v>15</v>
      </c>
      <c r="B29" s="196" t="s">
        <v>187</v>
      </c>
      <c r="C29" s="196"/>
      <c r="D29" s="100"/>
      <c r="E29" s="201"/>
      <c r="F29" s="202"/>
      <c r="G29" s="202"/>
      <c r="H29" s="202"/>
      <c r="I29" s="203"/>
    </row>
    <row r="30" spans="1:374">
      <c r="A30" s="97">
        <f t="shared" si="7"/>
        <v>16</v>
      </c>
      <c r="B30" s="196" t="s">
        <v>188</v>
      </c>
      <c r="C30" s="196"/>
      <c r="D30" s="100"/>
      <c r="E30" s="201"/>
      <c r="F30" s="202"/>
      <c r="G30" s="202"/>
      <c r="H30" s="202"/>
      <c r="I30" s="203"/>
    </row>
    <row r="31" spans="1:374">
      <c r="A31" s="97">
        <f t="shared" si="7"/>
        <v>17</v>
      </c>
      <c r="B31" s="196" t="s">
        <v>189</v>
      </c>
      <c r="C31" s="196"/>
      <c r="D31" s="100"/>
      <c r="E31" s="201"/>
      <c r="F31" s="202"/>
      <c r="G31" s="202"/>
      <c r="H31" s="202"/>
      <c r="I31" s="203"/>
    </row>
    <row r="32" spans="1:374">
      <c r="A32" s="97">
        <f t="shared" si="7"/>
        <v>18</v>
      </c>
      <c r="B32" s="196" t="s">
        <v>190</v>
      </c>
      <c r="C32" s="196"/>
      <c r="D32" s="100"/>
      <c r="E32" s="201"/>
      <c r="F32" s="202"/>
      <c r="G32" s="202"/>
      <c r="H32" s="202"/>
      <c r="I32" s="203"/>
    </row>
    <row r="33" spans="1:16">
      <c r="A33" s="97">
        <f t="shared" si="7"/>
        <v>19</v>
      </c>
      <c r="B33" s="196" t="s">
        <v>191</v>
      </c>
      <c r="C33" s="196"/>
      <c r="D33" s="100"/>
      <c r="E33" s="201"/>
      <c r="F33" s="202"/>
      <c r="G33" s="202"/>
      <c r="H33" s="202"/>
      <c r="I33" s="203"/>
    </row>
    <row r="34" spans="1:16">
      <c r="A34" s="97">
        <f t="shared" si="7"/>
        <v>20</v>
      </c>
      <c r="B34" s="196" t="s">
        <v>192</v>
      </c>
      <c r="C34" s="196"/>
      <c r="D34" s="100"/>
      <c r="E34" s="201"/>
      <c r="F34" s="202"/>
      <c r="G34" s="202"/>
      <c r="H34" s="202"/>
      <c r="I34" s="203"/>
    </row>
    <row r="35" spans="1:16" ht="25.5" customHeight="1">
      <c r="E35" s="204"/>
      <c r="F35" s="205"/>
      <c r="G35" s="205"/>
      <c r="H35" s="205"/>
      <c r="I35" s="206"/>
    </row>
    <row r="36" spans="1:16">
      <c r="A36" t="s">
        <v>193</v>
      </c>
      <c r="B36" t="s">
        <v>194</v>
      </c>
    </row>
    <row r="37" spans="1:16">
      <c r="A37" t="s">
        <v>195</v>
      </c>
      <c r="B37" t="s">
        <v>196</v>
      </c>
      <c r="L37" s="198" t="s">
        <v>180</v>
      </c>
      <c r="M37" s="199"/>
      <c r="N37" s="199"/>
      <c r="O37" s="199"/>
      <c r="P37" s="200"/>
    </row>
    <row r="38" spans="1:16">
      <c r="A38" t="s">
        <v>197</v>
      </c>
      <c r="B38" t="s">
        <v>198</v>
      </c>
      <c r="L38" s="201"/>
      <c r="M38" s="202"/>
      <c r="N38" s="202"/>
      <c r="O38" s="202"/>
      <c r="P38" s="203"/>
    </row>
    <row r="39" spans="1:16">
      <c r="A39" t="s">
        <v>199</v>
      </c>
      <c r="B39" t="s">
        <v>200</v>
      </c>
      <c r="L39" s="201"/>
      <c r="M39" s="202"/>
      <c r="N39" s="202"/>
      <c r="O39" s="202"/>
      <c r="P39" s="203"/>
    </row>
    <row r="40" spans="1:16">
      <c r="A40" t="s">
        <v>201</v>
      </c>
      <c r="B40" t="s">
        <v>202</v>
      </c>
      <c r="L40" s="201"/>
      <c r="M40" s="202"/>
      <c r="N40" s="202"/>
      <c r="O40" s="202"/>
      <c r="P40" s="203"/>
    </row>
    <row r="41" spans="1:16">
      <c r="A41" t="s">
        <v>203</v>
      </c>
      <c r="B41" t="s">
        <v>204</v>
      </c>
      <c r="L41" s="201"/>
      <c r="M41" s="202"/>
      <c r="N41" s="202"/>
      <c r="O41" s="202"/>
      <c r="P41" s="203"/>
    </row>
    <row r="42" spans="1:16">
      <c r="A42" t="s">
        <v>205</v>
      </c>
      <c r="B42" t="s">
        <v>206</v>
      </c>
      <c r="L42" s="201"/>
      <c r="M42" s="202"/>
      <c r="N42" s="202"/>
      <c r="O42" s="202"/>
      <c r="P42" s="203"/>
    </row>
    <row r="43" spans="1:16">
      <c r="A43" t="s">
        <v>207</v>
      </c>
      <c r="B43" t="s">
        <v>208</v>
      </c>
      <c r="L43" s="201"/>
      <c r="M43" s="202"/>
      <c r="N43" s="202"/>
      <c r="O43" s="202"/>
      <c r="P43" s="203"/>
    </row>
    <row r="44" spans="1:16">
      <c r="A44" t="s">
        <v>209</v>
      </c>
      <c r="B44" t="s">
        <v>210</v>
      </c>
      <c r="L44" s="201"/>
      <c r="M44" s="202"/>
      <c r="N44" s="202"/>
      <c r="O44" s="202"/>
      <c r="P44" s="203"/>
    </row>
    <row r="45" spans="1:16">
      <c r="A45" t="s">
        <v>211</v>
      </c>
      <c r="B45" t="s">
        <v>212</v>
      </c>
      <c r="L45" s="201"/>
      <c r="M45" s="202"/>
      <c r="N45" s="202"/>
      <c r="O45" s="202"/>
      <c r="P45" s="203"/>
    </row>
    <row r="46" spans="1:16">
      <c r="A46" t="s">
        <v>213</v>
      </c>
      <c r="B46" t="s">
        <v>214</v>
      </c>
      <c r="L46" s="201"/>
      <c r="M46" s="202"/>
      <c r="N46" s="202"/>
      <c r="O46" s="202"/>
      <c r="P46" s="203"/>
    </row>
    <row r="47" spans="1:16">
      <c r="A47" t="s">
        <v>215</v>
      </c>
      <c r="B47" t="s">
        <v>216</v>
      </c>
      <c r="L47" s="201"/>
      <c r="M47" s="202"/>
      <c r="N47" s="202"/>
      <c r="O47" s="202"/>
      <c r="P47" s="203"/>
    </row>
    <row r="48" spans="1:16">
      <c r="A48" t="s">
        <v>217</v>
      </c>
      <c r="B48" t="s">
        <v>218</v>
      </c>
      <c r="L48" s="201"/>
      <c r="M48" s="202"/>
      <c r="N48" s="202"/>
      <c r="O48" s="202"/>
      <c r="P48" s="203"/>
    </row>
    <row r="49" spans="1:16">
      <c r="A49" t="s">
        <v>219</v>
      </c>
      <c r="B49" t="s">
        <v>220</v>
      </c>
      <c r="L49" s="201"/>
      <c r="M49" s="202"/>
      <c r="N49" s="202"/>
      <c r="O49" s="202"/>
      <c r="P49" s="203"/>
    </row>
    <row r="50" spans="1:16" ht="26.25" customHeight="1">
      <c r="A50" t="s">
        <v>221</v>
      </c>
      <c r="B50" t="s">
        <v>222</v>
      </c>
      <c r="L50" s="204"/>
      <c r="M50" s="205"/>
      <c r="N50" s="205"/>
      <c r="O50" s="205"/>
      <c r="P50" s="206"/>
    </row>
    <row r="51" spans="1:16">
      <c r="A51" t="s">
        <v>223</v>
      </c>
      <c r="B51" t="s">
        <v>224</v>
      </c>
    </row>
    <row r="52" spans="1:16">
      <c r="A52" t="s">
        <v>225</v>
      </c>
      <c r="B52" t="s">
        <v>226</v>
      </c>
    </row>
    <row r="53" spans="1:16">
      <c r="A53" t="s">
        <v>227</v>
      </c>
      <c r="B53" t="s">
        <v>228</v>
      </c>
    </row>
    <row r="54" spans="1:16">
      <c r="A54" t="s">
        <v>229</v>
      </c>
      <c r="B54" t="s">
        <v>230</v>
      </c>
    </row>
    <row r="55" spans="1:16">
      <c r="A55" t="s">
        <v>231</v>
      </c>
      <c r="B55" t="s">
        <v>232</v>
      </c>
    </row>
    <row r="56" spans="1:16">
      <c r="A56" t="s">
        <v>233</v>
      </c>
      <c r="B56" t="s">
        <v>234</v>
      </c>
    </row>
    <row r="57" spans="1:16">
      <c r="A57" t="s">
        <v>235</v>
      </c>
      <c r="B57" t="s">
        <v>236</v>
      </c>
    </row>
    <row r="58" spans="1:16">
      <c r="A58" t="s">
        <v>237</v>
      </c>
      <c r="B58" t="s">
        <v>238</v>
      </c>
    </row>
    <row r="59" spans="1:16">
      <c r="A59" t="s">
        <v>239</v>
      </c>
      <c r="B59" t="s">
        <v>240</v>
      </c>
    </row>
    <row r="60" spans="1:16">
      <c r="A60" t="s">
        <v>241</v>
      </c>
      <c r="B60" t="s">
        <v>242</v>
      </c>
    </row>
    <row r="61" spans="1:16">
      <c r="A61" t="s">
        <v>243</v>
      </c>
      <c r="B61" t="s">
        <v>244</v>
      </c>
    </row>
    <row r="62" spans="1:16">
      <c r="A62" t="s">
        <v>245</v>
      </c>
      <c r="B62" t="s">
        <v>246</v>
      </c>
    </row>
    <row r="63" spans="1:16">
      <c r="A63" t="s">
        <v>247</v>
      </c>
      <c r="B63" t="s">
        <v>248</v>
      </c>
    </row>
    <row r="64" spans="1:16">
      <c r="A64" t="s">
        <v>249</v>
      </c>
      <c r="B64" t="s">
        <v>250</v>
      </c>
    </row>
    <row r="65" spans="1:2">
      <c r="A65" t="s">
        <v>251</v>
      </c>
      <c r="B65" t="s">
        <v>252</v>
      </c>
    </row>
    <row r="66" spans="1:2">
      <c r="A66" t="s">
        <v>253</v>
      </c>
      <c r="B66" t="s">
        <v>254</v>
      </c>
    </row>
    <row r="67" spans="1:2">
      <c r="A67" t="s">
        <v>255</v>
      </c>
      <c r="B67" t="s">
        <v>254</v>
      </c>
    </row>
    <row r="68" spans="1:2">
      <c r="A68" t="s">
        <v>256</v>
      </c>
      <c r="B68" t="s">
        <v>254</v>
      </c>
    </row>
    <row r="69" spans="1:2">
      <c r="A69" t="s">
        <v>257</v>
      </c>
      <c r="B69" t="s">
        <v>254</v>
      </c>
    </row>
    <row r="70" spans="1:2">
      <c r="A70" t="s">
        <v>258</v>
      </c>
      <c r="B70" t="s">
        <v>254</v>
      </c>
    </row>
    <row r="71" spans="1:2">
      <c r="A71" t="s">
        <v>259</v>
      </c>
      <c r="B71" t="s">
        <v>254</v>
      </c>
    </row>
    <row r="72" spans="1:2">
      <c r="A72" t="s">
        <v>260</v>
      </c>
      <c r="B72" t="s">
        <v>254</v>
      </c>
    </row>
    <row r="73" spans="1:2">
      <c r="A73" t="s">
        <v>261</v>
      </c>
      <c r="B73" t="s">
        <v>254</v>
      </c>
    </row>
    <row r="74" spans="1:2">
      <c r="A74" t="s">
        <v>262</v>
      </c>
      <c r="B74" t="s">
        <v>254</v>
      </c>
    </row>
    <row r="75" spans="1:2">
      <c r="A75" t="s">
        <v>263</v>
      </c>
      <c r="B75" t="s">
        <v>254</v>
      </c>
    </row>
    <row r="76" spans="1:2">
      <c r="A76" t="s">
        <v>264</v>
      </c>
      <c r="B76" t="s">
        <v>254</v>
      </c>
    </row>
    <row r="77" spans="1:2">
      <c r="A77" t="s">
        <v>265</v>
      </c>
      <c r="B77" t="s">
        <v>254</v>
      </c>
    </row>
    <row r="78" spans="1:2">
      <c r="A78" t="s">
        <v>266</v>
      </c>
      <c r="B78" t="s">
        <v>254</v>
      </c>
    </row>
    <row r="79" spans="1:2">
      <c r="A79" t="s">
        <v>267</v>
      </c>
      <c r="B79" t="s">
        <v>254</v>
      </c>
    </row>
    <row r="80" spans="1:2">
      <c r="A80" t="s">
        <v>268</v>
      </c>
      <c r="B80" t="s">
        <v>254</v>
      </c>
    </row>
    <row r="81" spans="1:2">
      <c r="A81" t="s">
        <v>269</v>
      </c>
      <c r="B81" t="s">
        <v>254</v>
      </c>
    </row>
    <row r="82" spans="1:2">
      <c r="A82" t="s">
        <v>270</v>
      </c>
      <c r="B82" t="s">
        <v>254</v>
      </c>
    </row>
    <row r="83" spans="1:2">
      <c r="A83" t="s">
        <v>271</v>
      </c>
      <c r="B83" t="s">
        <v>254</v>
      </c>
    </row>
    <row r="84" spans="1:2">
      <c r="A84" t="s">
        <v>272</v>
      </c>
      <c r="B84" t="s">
        <v>254</v>
      </c>
    </row>
    <row r="85" spans="1:2">
      <c r="A85" t="s">
        <v>273</v>
      </c>
      <c r="B85" t="s">
        <v>254</v>
      </c>
    </row>
    <row r="86" spans="1:2">
      <c r="A86" t="s">
        <v>274</v>
      </c>
      <c r="B86" t="s">
        <v>275</v>
      </c>
    </row>
    <row r="87" spans="1:2">
      <c r="A87" t="s">
        <v>276</v>
      </c>
      <c r="B87" t="s">
        <v>275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worksheet>
</file>