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AlgorithmName="SHA-512" workbookHashValue="uchYNV/woC7TxB+BsZooY0TueaJyhIJQiN3NyAn2x8FHCL12NYIEFEopL8lQ7OWv1wf+6hUYvRAZmaCthRcjqw==" workbookSaltValue="QM4urWZ2jqNFVkW1PztOwg==" workbookSpinCount="100000" lockStructure="1"/>
  <bookViews>
    <workbookView xWindow="0" yWindow="0" windowWidth="20490" windowHeight="69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<sst xmlns="http://schemas.openxmlformats.org/spreadsheetml/2006/main" count="235" uniqueCount="123">
  <si>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</si>
  <si>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</si>
  <si>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</si>
  <si>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</si>
  <si>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</si>
  <si>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</si>
  <si>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</si>
  <si>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</si>
  <si>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</si>
  <si>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</si>
  <si>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</si>
  <si>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</si>
  <si>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</si>
  <si>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</si>
  <si>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</si>
  <si>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</si>
  <si>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</si>
  <si>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</si>
  <si>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</si>
  <si>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</si>
  <si>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</si>
  <si>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</si>
  <si>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</si>
  <si>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</si>
  <si>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</si>
  <si>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</si>
  <si>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</si>
  <si>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</si>
  <si>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</si>
  <si>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</si>
  <si>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</si>
  <si>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</si>
  <si>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</si>
  <si>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</si>
  <si>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</si>
  <si>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</si>
  <si>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</si>
  <si>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</si>
  <si>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</si>
  <si>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</si>
  <si>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</si>
  <si>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</si>
  <si>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</si>
  <si>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</si>
  <si>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</si>
  <si>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</si>
  <si>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</si>
  <si>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</si>
  <si>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</si>
  <si>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</si>
  <si>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</si>
  <si>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</si>
  <si>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</si>
  <si>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</si>
  <si>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</si>
  <si>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</si>
  <si>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</si>
  <si>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</si>
  <si>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</si>
  <si>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</si>
  <si>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</si>
  <si>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</si>
  <si>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</si>
  <si>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</si>
  <si>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</si>
  <si>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</si>
  <si>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</si>
  <si>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</si>
  <si>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</si>
  <si>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</si>
  <si>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</si>
  <si>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</si>
  <si>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</si>
  <si>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</si>
  <si>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</si>
  <si>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</si>
  <si>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</si>
  <si>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</si>
  <si>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</si>
  <si>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</si>
  <si>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</si>
  <si>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</si>
  <si>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</si>
  <si>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</si>
  <si>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</si>
  <si>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</si>
  <si>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</si>
  <si>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</si>
  <si>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</si>
  <si>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</si>
  <si>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</si>
  <si>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</si>
  <si>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</si>
  <si>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</si>
  <si>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</si>
  <si>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</si>
  <si>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</si>
  <si>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</si>
  <si>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</si>
  <si>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</si>
  <si>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</si>
  <si>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</si>
  <si>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</si>
  <si>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</si>
  <si>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</si>
  <si>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</si>
  <si>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</si>
  <si>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</si>
  <si>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</si>
  <si>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</si>
  <si>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</si>
  <si>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</si>
  <si>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</si>
  <si>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</si>
  <si>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</si>
  <si>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</si>
  <si>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</si>
  <si>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</si>
  <si>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</si>
  <si>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</si>
  <si>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phoneticPr fontId="4"/>
  </si>
  <si>
    <t>　当事業は、対象世帯3戸の極めて小規模な事業であり、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①経常収支比率は100%を下回ったが、②累積欠損金は発生していない。総収益のうち下水道使用料の占める割合は9%であり、一般会計からの繰入金など使用料以外の収入を含めても費用が賄えない状況である。
　③流動比率は、100%を下回った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④企業債残高対事業規模比率は、H29年度は比率が上昇しているが、類似団体の平均値は下回っている。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⑦施設利用率が低いため、施設の更新時にはダウンサイジングの検討も必要である。
　⑧水洗化率は100%である。</t>
    <rPh sb="214" eb="216">
      <t>シタマワ</t>
    </rPh>
    <rPh sb="328" eb="330">
      <t>ネンド</t>
    </rPh>
    <rPh sb="331" eb="333">
      <t>ヒリツ</t>
    </rPh>
    <rPh sb="334" eb="336">
      <t>ジョウショウ</t>
    </rPh>
    <rPh sb="342" eb="346">
      <t>ルイジダンタイ</t>
    </rPh>
    <rPh sb="347" eb="349">
      <t>ヘイキン</t>
    </rPh>
    <rPh sb="349" eb="350">
      <t>チ</t>
    </rPh>
    <rPh sb="351" eb="353">
      <t>シタマワ</t>
    </rPh>
    <phoneticPr fontId="16"/>
  </si>
  <si>
    <t>　建設事業は既に完了し、償却資産は、浄化槽1施設と付随する管路である。
　①有形固定資産減価償却率は、類似団体に比べ低い状況であるが、年々上昇している。また、今後も上昇するものと見込んでいる。
　②管渠老朽化率は、法定耐用年数に達したものがないことから0%となっている。
　　</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</si>
</sst>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9" fillId="0" borderId="6"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7" xfId="2" applyFont="1" applyBorder="1" applyAlignment="1" applyProtection="1">
      <alignment horizontal="left" vertical="top" wrapText="1"/>
      <protection locked="0"/>
    </xf>
    <xf numFmtId="0" fontId="19" fillId="0" borderId="8"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2-490E-B8EC-FC955654C07E}"/>
            </c:ext>
          </c:extLst>
        </c:ser>
        <c:dLbls>
          <c:showLegendKey val="0"/>
          <c:showVal val="0"/>
          <c:showCatName val="0"/>
          <c:showSerName val="0"/>
          <c:showPercent val="0"/>
          <c:showBubbleSize val="0"/>
        </c:dLbls>
        <c:gapWidth val="150"/>
        <c:axId val="147204784"/>
        <c:axId val="1472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2D92-490E-B8EC-FC955654C07E}"/>
            </c:ext>
          </c:extLst>
        </c:ser>
        <c:dLbls>
          <c:showLegendKey val="0"/>
          <c:showVal val="0"/>
          <c:showCatName val="0"/>
          <c:showSerName val="0"/>
          <c:showPercent val="0"/>
          <c:showBubbleSize val="0"/>
        </c:dLbls>
        <c:marker val="1"/>
        <c:smooth val="0"/>
        <c:axId val="147204784"/>
        <c:axId val="147200864"/>
      </c:lineChart>
      <c:dateAx>
        <c:axId val="147204784"/>
        <c:scaling>
          <c:orientation val="minMax"/>
        </c:scaling>
        <c:delete val="1"/>
        <c:axPos val="b"/>
        <c:numFmt formatCode="ge" sourceLinked="1"/>
        <c:majorTickMark val="none"/>
        <c:minorTickMark val="none"/>
        <c:tickLblPos val="none"/>
        <c:crossAx val="147200864"/>
        <c:crosses val="autoZero"/>
        <c:auto val="1"/>
        <c:lblOffset val="100"/>
        <c:baseTimeUnit val="years"/>
      </c:dateAx>
      <c:valAx>
        <c:axId val="1472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c:v>
                </c:pt>
                <c:pt idx="1">
                  <c:v>50</c:v>
                </c:pt>
                <c:pt idx="2">
                  <c:v>50</c:v>
                </c:pt>
                <c:pt idx="3">
                  <c:v>50</c:v>
                </c:pt>
                <c:pt idx="4">
                  <c:v>50</c:v>
                </c:pt>
              </c:numCache>
            </c:numRef>
          </c:val>
          <c:extLst>
            <c:ext xmlns:c16="http://schemas.microsoft.com/office/drawing/2014/chart" uri="{C3380CC4-5D6E-409C-BE32-E72D297353CC}">
              <c16:uniqueId val="{00000000-CBF7-40F1-B0A5-05A6147CC02E}"/>
            </c:ext>
          </c:extLst>
        </c:ser>
        <c:dLbls>
          <c:showLegendKey val="0"/>
          <c:showVal val="0"/>
          <c:showCatName val="0"/>
          <c:showSerName val="0"/>
          <c:showPercent val="0"/>
          <c:showBubbleSize val="0"/>
        </c:dLbls>
        <c:gapWidth val="150"/>
        <c:axId val="439184136"/>
        <c:axId val="43918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CBF7-40F1-B0A5-05A6147CC02E}"/>
            </c:ext>
          </c:extLst>
        </c:ser>
        <c:dLbls>
          <c:showLegendKey val="0"/>
          <c:showVal val="0"/>
          <c:showCatName val="0"/>
          <c:showSerName val="0"/>
          <c:showPercent val="0"/>
          <c:showBubbleSize val="0"/>
        </c:dLbls>
        <c:marker val="1"/>
        <c:smooth val="0"/>
        <c:axId val="439184136"/>
        <c:axId val="439184528"/>
      </c:lineChart>
      <c:dateAx>
        <c:axId val="439184136"/>
        <c:scaling>
          <c:orientation val="minMax"/>
        </c:scaling>
        <c:delete val="1"/>
        <c:axPos val="b"/>
        <c:numFmt formatCode="ge" sourceLinked="1"/>
        <c:majorTickMark val="none"/>
        <c:minorTickMark val="none"/>
        <c:tickLblPos val="none"/>
        <c:crossAx val="439184528"/>
        <c:crosses val="autoZero"/>
        <c:auto val="1"/>
        <c:lblOffset val="100"/>
        <c:baseTimeUnit val="years"/>
      </c:dateAx>
      <c:valAx>
        <c:axId val="43918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2E4-4BB0-966F-761F1FE2166E}"/>
            </c:ext>
          </c:extLst>
        </c:ser>
        <c:dLbls>
          <c:showLegendKey val="0"/>
          <c:showVal val="0"/>
          <c:showCatName val="0"/>
          <c:showSerName val="0"/>
          <c:showPercent val="0"/>
          <c:showBubbleSize val="0"/>
        </c:dLbls>
        <c:gapWidth val="150"/>
        <c:axId val="439187664"/>
        <c:axId val="4391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02E4-4BB0-966F-761F1FE2166E}"/>
            </c:ext>
          </c:extLst>
        </c:ser>
        <c:dLbls>
          <c:showLegendKey val="0"/>
          <c:showVal val="0"/>
          <c:showCatName val="0"/>
          <c:showSerName val="0"/>
          <c:showPercent val="0"/>
          <c:showBubbleSize val="0"/>
        </c:dLbls>
        <c:marker val="1"/>
        <c:smooth val="0"/>
        <c:axId val="439187664"/>
        <c:axId val="439185704"/>
      </c:lineChart>
      <c:dateAx>
        <c:axId val="439187664"/>
        <c:scaling>
          <c:orientation val="minMax"/>
        </c:scaling>
        <c:delete val="1"/>
        <c:axPos val="b"/>
        <c:numFmt formatCode="ge" sourceLinked="1"/>
        <c:majorTickMark val="none"/>
        <c:minorTickMark val="none"/>
        <c:tickLblPos val="none"/>
        <c:crossAx val="439185704"/>
        <c:crosses val="autoZero"/>
        <c:auto val="1"/>
        <c:lblOffset val="100"/>
        <c:baseTimeUnit val="years"/>
      </c:dateAx>
      <c:valAx>
        <c:axId val="4391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90.51</c:v>
                </c:pt>
                <c:pt idx="1">
                  <c:v>104.58</c:v>
                </c:pt>
                <c:pt idx="2">
                  <c:v>92.09</c:v>
                </c:pt>
                <c:pt idx="3">
                  <c:v>82.25</c:v>
                </c:pt>
                <c:pt idx="4">
                  <c:v>77.930000000000007</c:v>
                </c:pt>
              </c:numCache>
            </c:numRef>
          </c:val>
          <c:extLst>
            <c:ext xmlns:c16="http://schemas.microsoft.com/office/drawing/2014/chart" uri="{C3380CC4-5D6E-409C-BE32-E72D297353CC}">
              <c16:uniqueId val="{00000000-7E4F-45C6-B48A-BDB49D362646}"/>
            </c:ext>
          </c:extLst>
        </c:ser>
        <c:dLbls>
          <c:showLegendKey val="0"/>
          <c:showVal val="0"/>
          <c:showCatName val="0"/>
          <c:showSerName val="0"/>
          <c:showPercent val="0"/>
          <c:showBubbleSize val="0"/>
        </c:dLbls>
        <c:gapWidth val="150"/>
        <c:axId val="147205176"/>
        <c:axId val="1472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95.45</c:v>
                </c:pt>
                <c:pt idx="1">
                  <c:v>100.51</c:v>
                </c:pt>
                <c:pt idx="2">
                  <c:v>98.17</c:v>
                </c:pt>
                <c:pt idx="3">
                  <c:v>100.48</c:v>
                </c:pt>
                <c:pt idx="4">
                  <c:v>94.96</c:v>
                </c:pt>
              </c:numCache>
            </c:numRef>
          </c:val>
          <c:smooth val="0"/>
          <c:extLst>
            <c:ext xmlns:c16="http://schemas.microsoft.com/office/drawing/2014/chart" uri="{C3380CC4-5D6E-409C-BE32-E72D297353CC}">
              <c16:uniqueId val="{00000001-7E4F-45C6-B48A-BDB49D362646}"/>
            </c:ext>
          </c:extLst>
        </c:ser>
        <c:dLbls>
          <c:showLegendKey val="0"/>
          <c:showVal val="0"/>
          <c:showCatName val="0"/>
          <c:showSerName val="0"/>
          <c:showPercent val="0"/>
          <c:showBubbleSize val="0"/>
        </c:dLbls>
        <c:marker val="1"/>
        <c:smooth val="0"/>
        <c:axId val="147205176"/>
        <c:axId val="147202432"/>
      </c:lineChart>
      <c:dateAx>
        <c:axId val="147205176"/>
        <c:scaling>
          <c:orientation val="minMax"/>
        </c:scaling>
        <c:delete val="1"/>
        <c:axPos val="b"/>
        <c:numFmt formatCode="ge" sourceLinked="1"/>
        <c:majorTickMark val="none"/>
        <c:minorTickMark val="none"/>
        <c:tickLblPos val="none"/>
        <c:crossAx val="147202432"/>
        <c:crosses val="autoZero"/>
        <c:auto val="1"/>
        <c:lblOffset val="100"/>
        <c:baseTimeUnit val="years"/>
      </c:dateAx>
      <c:valAx>
        <c:axId val="1472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4.1399999999999997</c:v>
                </c:pt>
                <c:pt idx="1">
                  <c:v>8.64</c:v>
                </c:pt>
                <c:pt idx="2">
                  <c:v>13.14</c:v>
                </c:pt>
                <c:pt idx="3">
                  <c:v>17.64</c:v>
                </c:pt>
                <c:pt idx="4">
                  <c:v>22.14</c:v>
                </c:pt>
              </c:numCache>
            </c:numRef>
          </c:val>
          <c:extLst>
            <c:ext xmlns:c16="http://schemas.microsoft.com/office/drawing/2014/chart" uri="{C3380CC4-5D6E-409C-BE32-E72D297353CC}">
              <c16:uniqueId val="{00000000-59CD-431D-AB8F-6D909555FF0E}"/>
            </c:ext>
          </c:extLst>
        </c:ser>
        <c:dLbls>
          <c:showLegendKey val="0"/>
          <c:showVal val="0"/>
          <c:showCatName val="0"/>
          <c:showSerName val="0"/>
          <c:showPercent val="0"/>
          <c:showBubbleSize val="0"/>
        </c:dLbls>
        <c:gapWidth val="150"/>
        <c:axId val="147205568"/>
        <c:axId val="14720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26.37</c:v>
                </c:pt>
                <c:pt idx="2">
                  <c:v>27.41</c:v>
                </c:pt>
                <c:pt idx="3">
                  <c:v>30.5</c:v>
                </c:pt>
                <c:pt idx="4">
                  <c:v>31.15</c:v>
                </c:pt>
              </c:numCache>
            </c:numRef>
          </c:val>
          <c:smooth val="0"/>
          <c:extLst>
            <c:ext xmlns:c16="http://schemas.microsoft.com/office/drawing/2014/chart" uri="{C3380CC4-5D6E-409C-BE32-E72D297353CC}">
              <c16:uniqueId val="{00000001-59CD-431D-AB8F-6D909555FF0E}"/>
            </c:ext>
          </c:extLst>
        </c:ser>
        <c:dLbls>
          <c:showLegendKey val="0"/>
          <c:showVal val="0"/>
          <c:showCatName val="0"/>
          <c:showSerName val="0"/>
          <c:showPercent val="0"/>
          <c:showBubbleSize val="0"/>
        </c:dLbls>
        <c:marker val="1"/>
        <c:smooth val="0"/>
        <c:axId val="147205568"/>
        <c:axId val="147201256"/>
      </c:lineChart>
      <c:dateAx>
        <c:axId val="147205568"/>
        <c:scaling>
          <c:orientation val="minMax"/>
        </c:scaling>
        <c:delete val="1"/>
        <c:axPos val="b"/>
        <c:numFmt formatCode="ge" sourceLinked="1"/>
        <c:majorTickMark val="none"/>
        <c:minorTickMark val="none"/>
        <c:tickLblPos val="none"/>
        <c:crossAx val="147201256"/>
        <c:crosses val="autoZero"/>
        <c:auto val="1"/>
        <c:lblOffset val="100"/>
        <c:baseTimeUnit val="years"/>
      </c:dateAx>
      <c:valAx>
        <c:axId val="1472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E8-4A31-A770-E3054D1D3C94}"/>
            </c:ext>
          </c:extLst>
        </c:ser>
        <c:dLbls>
          <c:showLegendKey val="0"/>
          <c:showVal val="0"/>
          <c:showCatName val="0"/>
          <c:showSerName val="0"/>
          <c:showPercent val="0"/>
          <c:showBubbleSize val="0"/>
        </c:dLbls>
        <c:gapWidth val="150"/>
        <c:axId val="438931448"/>
        <c:axId val="4389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E8-4A31-A770-E3054D1D3C94}"/>
            </c:ext>
          </c:extLst>
        </c:ser>
        <c:dLbls>
          <c:showLegendKey val="0"/>
          <c:showVal val="0"/>
          <c:showCatName val="0"/>
          <c:showSerName val="0"/>
          <c:showPercent val="0"/>
          <c:showBubbleSize val="0"/>
        </c:dLbls>
        <c:marker val="1"/>
        <c:smooth val="0"/>
        <c:axId val="438931448"/>
        <c:axId val="438930272"/>
      </c:lineChart>
      <c:dateAx>
        <c:axId val="438931448"/>
        <c:scaling>
          <c:orientation val="minMax"/>
        </c:scaling>
        <c:delete val="1"/>
        <c:axPos val="b"/>
        <c:numFmt formatCode="ge" sourceLinked="1"/>
        <c:majorTickMark val="none"/>
        <c:minorTickMark val="none"/>
        <c:tickLblPos val="none"/>
        <c:crossAx val="438930272"/>
        <c:crosses val="autoZero"/>
        <c:auto val="1"/>
        <c:lblOffset val="100"/>
        <c:baseTimeUnit val="years"/>
      </c:dateAx>
      <c:valAx>
        <c:axId val="4389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3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8D-4906-8805-CE5F991DCE93}"/>
            </c:ext>
          </c:extLst>
        </c:ser>
        <c:dLbls>
          <c:showLegendKey val="0"/>
          <c:showVal val="0"/>
          <c:showCatName val="0"/>
          <c:showSerName val="0"/>
          <c:showPercent val="0"/>
          <c:showBubbleSize val="0"/>
        </c:dLbls>
        <c:gapWidth val="150"/>
        <c:axId val="438933016"/>
        <c:axId val="43893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1948.17</c:v>
                </c:pt>
                <c:pt idx="2">
                  <c:v>2103.21</c:v>
                </c:pt>
                <c:pt idx="3">
                  <c:v>2146.5100000000002</c:v>
                </c:pt>
                <c:pt idx="4">
                  <c:v>2162.27</c:v>
                </c:pt>
              </c:numCache>
            </c:numRef>
          </c:val>
          <c:smooth val="0"/>
          <c:extLst>
            <c:ext xmlns:c16="http://schemas.microsoft.com/office/drawing/2014/chart" uri="{C3380CC4-5D6E-409C-BE32-E72D297353CC}">
              <c16:uniqueId val="{00000001-8D8D-4906-8805-CE5F991DCE93}"/>
            </c:ext>
          </c:extLst>
        </c:ser>
        <c:dLbls>
          <c:showLegendKey val="0"/>
          <c:showVal val="0"/>
          <c:showCatName val="0"/>
          <c:showSerName val="0"/>
          <c:showPercent val="0"/>
          <c:showBubbleSize val="0"/>
        </c:dLbls>
        <c:marker val="1"/>
        <c:smooth val="0"/>
        <c:axId val="438933016"/>
        <c:axId val="438934584"/>
      </c:lineChart>
      <c:dateAx>
        <c:axId val="438933016"/>
        <c:scaling>
          <c:orientation val="minMax"/>
        </c:scaling>
        <c:delete val="1"/>
        <c:axPos val="b"/>
        <c:numFmt formatCode="ge" sourceLinked="1"/>
        <c:majorTickMark val="none"/>
        <c:minorTickMark val="none"/>
        <c:tickLblPos val="none"/>
        <c:crossAx val="438934584"/>
        <c:crosses val="autoZero"/>
        <c:auto val="1"/>
        <c:lblOffset val="100"/>
        <c:baseTimeUnit val="years"/>
      </c:dateAx>
      <c:valAx>
        <c:axId val="43893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3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118.8</c:v>
                </c:pt>
                <c:pt idx="1">
                  <c:v>104.99</c:v>
                </c:pt>
                <c:pt idx="2">
                  <c:v>103.79</c:v>
                </c:pt>
                <c:pt idx="3">
                  <c:v>73.459999999999994</c:v>
                </c:pt>
                <c:pt idx="4">
                  <c:v>37.18</c:v>
                </c:pt>
              </c:numCache>
            </c:numRef>
          </c:val>
          <c:extLst>
            <c:ext xmlns:c16="http://schemas.microsoft.com/office/drawing/2014/chart" uri="{C3380CC4-5D6E-409C-BE32-E72D297353CC}">
              <c16:uniqueId val="{00000000-8C7E-4D88-A06C-0E2381C7E335}"/>
            </c:ext>
          </c:extLst>
        </c:ser>
        <c:dLbls>
          <c:showLegendKey val="0"/>
          <c:showVal val="0"/>
          <c:showCatName val="0"/>
          <c:showSerName val="0"/>
          <c:showPercent val="0"/>
          <c:showBubbleSize val="0"/>
        </c:dLbls>
        <c:gapWidth val="150"/>
        <c:axId val="438931840"/>
        <c:axId val="4389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1720.7</c:v>
                </c:pt>
                <c:pt idx="1">
                  <c:v>112.6</c:v>
                </c:pt>
                <c:pt idx="2">
                  <c:v>113.57</c:v>
                </c:pt>
                <c:pt idx="3">
                  <c:v>125.88</c:v>
                </c:pt>
                <c:pt idx="4">
                  <c:v>86.34</c:v>
                </c:pt>
              </c:numCache>
            </c:numRef>
          </c:val>
          <c:smooth val="0"/>
          <c:extLst>
            <c:ext xmlns:c16="http://schemas.microsoft.com/office/drawing/2014/chart" uri="{C3380CC4-5D6E-409C-BE32-E72D297353CC}">
              <c16:uniqueId val="{00000001-8C7E-4D88-A06C-0E2381C7E335}"/>
            </c:ext>
          </c:extLst>
        </c:ser>
        <c:dLbls>
          <c:showLegendKey val="0"/>
          <c:showVal val="0"/>
          <c:showCatName val="0"/>
          <c:showSerName val="0"/>
          <c:showPercent val="0"/>
          <c:showBubbleSize val="0"/>
        </c:dLbls>
        <c:marker val="1"/>
        <c:smooth val="0"/>
        <c:axId val="438931840"/>
        <c:axId val="438933408"/>
      </c:lineChart>
      <c:dateAx>
        <c:axId val="438931840"/>
        <c:scaling>
          <c:orientation val="minMax"/>
        </c:scaling>
        <c:delete val="1"/>
        <c:axPos val="b"/>
        <c:numFmt formatCode="ge" sourceLinked="1"/>
        <c:majorTickMark val="none"/>
        <c:minorTickMark val="none"/>
        <c:tickLblPos val="none"/>
        <c:crossAx val="438933408"/>
        <c:crosses val="autoZero"/>
        <c:auto val="1"/>
        <c:lblOffset val="100"/>
        <c:baseTimeUnit val="years"/>
      </c:dateAx>
      <c:valAx>
        <c:axId val="4389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2136.56</c:v>
                </c:pt>
                <c:pt idx="1">
                  <c:v>2075</c:v>
                </c:pt>
                <c:pt idx="2">
                  <c:v>1878.57</c:v>
                </c:pt>
                <c:pt idx="3">
                  <c:v>1719.77</c:v>
                </c:pt>
                <c:pt idx="4">
                  <c:v>2211.2399999999998</c:v>
                </c:pt>
              </c:numCache>
            </c:numRef>
          </c:val>
          <c:extLst>
            <c:ext xmlns:c16="http://schemas.microsoft.com/office/drawing/2014/chart" uri="{C3380CC4-5D6E-409C-BE32-E72D297353CC}">
              <c16:uniqueId val="{00000000-6D6E-4FB8-8C3C-454C04E085BA}"/>
            </c:ext>
          </c:extLst>
        </c:ser>
        <c:dLbls>
          <c:showLegendKey val="0"/>
          <c:showVal val="0"/>
          <c:showCatName val="0"/>
          <c:showSerName val="0"/>
          <c:showPercent val="0"/>
          <c:showBubbleSize val="0"/>
        </c:dLbls>
        <c:gapWidth val="150"/>
        <c:axId val="438936936"/>
        <c:axId val="43892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6D6E-4FB8-8C3C-454C04E085BA}"/>
            </c:ext>
          </c:extLst>
        </c:ser>
        <c:dLbls>
          <c:showLegendKey val="0"/>
          <c:showVal val="0"/>
          <c:showCatName val="0"/>
          <c:showSerName val="0"/>
          <c:showPercent val="0"/>
          <c:showBubbleSize val="0"/>
        </c:dLbls>
        <c:marker val="1"/>
        <c:smooth val="0"/>
        <c:axId val="438936936"/>
        <c:axId val="438929880"/>
      </c:lineChart>
      <c:dateAx>
        <c:axId val="438936936"/>
        <c:scaling>
          <c:orientation val="minMax"/>
        </c:scaling>
        <c:delete val="1"/>
        <c:axPos val="b"/>
        <c:numFmt formatCode="ge" sourceLinked="1"/>
        <c:majorTickMark val="none"/>
        <c:minorTickMark val="none"/>
        <c:tickLblPos val="none"/>
        <c:crossAx val="438929880"/>
        <c:crosses val="autoZero"/>
        <c:auto val="1"/>
        <c:lblOffset val="100"/>
        <c:baseTimeUnit val="years"/>
      </c:dateAx>
      <c:valAx>
        <c:axId val="4389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3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51.67</c:v>
                </c:pt>
                <c:pt idx="1">
                  <c:v>47.83</c:v>
                </c:pt>
                <c:pt idx="2">
                  <c:v>47.19</c:v>
                </c:pt>
                <c:pt idx="3">
                  <c:v>29.35</c:v>
                </c:pt>
                <c:pt idx="4">
                  <c:v>24.86</c:v>
                </c:pt>
              </c:numCache>
            </c:numRef>
          </c:val>
          <c:extLst>
            <c:ext xmlns:c16="http://schemas.microsoft.com/office/drawing/2014/chart" uri="{C3380CC4-5D6E-409C-BE32-E72D297353CC}">
              <c16:uniqueId val="{00000000-DF45-4485-9084-B1B889C75F43}"/>
            </c:ext>
          </c:extLst>
        </c:ser>
        <c:dLbls>
          <c:showLegendKey val="0"/>
          <c:showVal val="0"/>
          <c:showCatName val="0"/>
          <c:showSerName val="0"/>
          <c:showPercent val="0"/>
          <c:showBubbleSize val="0"/>
        </c:dLbls>
        <c:gapWidth val="150"/>
        <c:axId val="439189232"/>
        <c:axId val="43918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DF45-4485-9084-B1B889C75F43}"/>
            </c:ext>
          </c:extLst>
        </c:ser>
        <c:dLbls>
          <c:showLegendKey val="0"/>
          <c:showVal val="0"/>
          <c:showCatName val="0"/>
          <c:showSerName val="0"/>
          <c:showPercent val="0"/>
          <c:showBubbleSize val="0"/>
        </c:dLbls>
        <c:marker val="1"/>
        <c:smooth val="0"/>
        <c:axId val="439189232"/>
        <c:axId val="439189624"/>
      </c:lineChart>
      <c:dateAx>
        <c:axId val="439189232"/>
        <c:scaling>
          <c:orientation val="minMax"/>
        </c:scaling>
        <c:delete val="1"/>
        <c:axPos val="b"/>
        <c:numFmt formatCode="ge" sourceLinked="1"/>
        <c:majorTickMark val="none"/>
        <c:minorTickMark val="none"/>
        <c:tickLblPos val="none"/>
        <c:crossAx val="439189624"/>
        <c:crosses val="autoZero"/>
        <c:auto val="1"/>
        <c:lblOffset val="100"/>
        <c:baseTimeUnit val="years"/>
      </c:dateAx>
      <c:valAx>
        <c:axId val="43918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8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293.16000000000003</c:v>
                </c:pt>
                <c:pt idx="1">
                  <c:v>311.86</c:v>
                </c:pt>
                <c:pt idx="2">
                  <c:v>312.83</c:v>
                </c:pt>
                <c:pt idx="3">
                  <c:v>502.57</c:v>
                </c:pt>
                <c:pt idx="4">
                  <c:v>589.79</c:v>
                </c:pt>
              </c:numCache>
            </c:numRef>
          </c:val>
          <c:extLst>
            <c:ext xmlns:c16="http://schemas.microsoft.com/office/drawing/2014/chart" uri="{C3380CC4-5D6E-409C-BE32-E72D297353CC}">
              <c16:uniqueId val="{00000000-4730-4CF4-9FC8-6F68056E9507}"/>
            </c:ext>
          </c:extLst>
        </c:ser>
        <c:dLbls>
          <c:showLegendKey val="0"/>
          <c:showVal val="0"/>
          <c:showCatName val="0"/>
          <c:showSerName val="0"/>
          <c:showPercent val="0"/>
          <c:showBubbleSize val="0"/>
        </c:dLbls>
        <c:gapWidth val="150"/>
        <c:axId val="439190016"/>
        <c:axId val="4391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4730-4CF4-9FC8-6F68056E9507}"/>
            </c:ext>
          </c:extLst>
        </c:ser>
        <c:dLbls>
          <c:showLegendKey val="0"/>
          <c:showVal val="0"/>
          <c:showCatName val="0"/>
          <c:showSerName val="0"/>
          <c:showPercent val="0"/>
          <c:showBubbleSize val="0"/>
        </c:dLbls>
        <c:marker val="1"/>
        <c:smooth val="0"/>
        <c:axId val="439190016"/>
        <c:axId val="439182960"/>
      </c:lineChart>
      <c:dateAx>
        <c:axId val="439190016"/>
        <c:scaling>
          <c:orientation val="minMax"/>
        </c:scaling>
        <c:delete val="1"/>
        <c:axPos val="b"/>
        <c:numFmt formatCode="ge" sourceLinked="1"/>
        <c:majorTickMark val="none"/>
        <c:minorTickMark val="none"/>
        <c:tickLblPos val="none"/>
        <c:crossAx val="439182960"/>
        <c:crosses val="autoZero"/>
        <c:auto val="1"/>
        <c:lblOffset val="100"/>
        <c:baseTimeUnit val="years"/>
      </c:dateAx>
      <c:valAx>
        <c:axId val="4391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自治体職員</v>
      </c>
      <c r="AE8" s="49"/>
      <c r="AF8" s="49"/>
      <c r="AG8" s="49"/>
      <c r="AH8" s="49"/>
      <c r="AI8" s="49"/>
      <c r="AJ8" s="49"/>
      <c r="AK8" s="3"/>
      <c r="AL8" s="50">
        <f>データ!S6</f>
        <v>203787</v>
      </c>
      <c r="AM8" s="50"/>
      <c r="AN8" s="50"/>
      <c r="AO8" s="50"/>
      <c r="AP8" s="50"/>
      <c r="AQ8" s="50"/>
      <c r="AR8" s="50"/>
      <c r="AS8" s="50"/>
      <c r="AT8" s="45">
        <f>データ!T6</f>
        <v>572.99</v>
      </c>
      <c r="AU8" s="45"/>
      <c r="AV8" s="45"/>
      <c r="AW8" s="45"/>
      <c r="AX8" s="45"/>
      <c r="AY8" s="45"/>
      <c r="AZ8" s="45"/>
      <c r="BA8" s="45"/>
      <c r="BB8" s="45">
        <f>データ!U6</f>
        <v>355.66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56.31</v>
      </c>
      <c r="J10" s="45"/>
      <c r="K10" s="45"/>
      <c r="L10" s="45"/>
      <c r="M10" s="45"/>
      <c r="N10" s="45"/>
      <c r="O10" s="45"/>
      <c r="P10" s="45">
        <f>データ!P6</f>
        <v>0</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9</v>
      </c>
      <c r="AM10" s="50"/>
      <c r="AN10" s="50"/>
      <c r="AO10" s="50"/>
      <c r="AP10" s="50"/>
      <c r="AQ10" s="50"/>
      <c r="AR10" s="50"/>
      <c r="AS10" s="50"/>
      <c r="AT10" s="45">
        <f>データ!W6</f>
        <v>0.01</v>
      </c>
      <c r="AU10" s="45"/>
      <c r="AV10" s="45"/>
      <c r="AW10" s="45"/>
      <c r="AX10" s="45"/>
      <c r="AY10" s="45"/>
      <c r="AZ10" s="45"/>
      <c r="BA10" s="45"/>
      <c r="BB10" s="45">
        <f>データ!X6</f>
        <v>900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31</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6" t="s">
        <v>37</v>
      </c>
      <c r="BM64" s="77"/>
      <c r="BN64" s="77"/>
      <c r="BO64" s="77"/>
      <c r="BP64" s="77"/>
      <c r="BQ64" s="77"/>
      <c r="BR64" s="77"/>
      <c r="BS64" s="77"/>
      <c r="BT64" s="77"/>
      <c r="BU64" s="77"/>
      <c r="BV64" s="77"/>
      <c r="BW64" s="77"/>
      <c r="BX64" s="77"/>
      <c r="BY64" s="77"/>
      <c r="BZ64" s="7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9"/>
      <c r="BM65" s="80"/>
      <c r="BN65" s="80"/>
      <c r="BO65" s="80"/>
      <c r="BP65" s="80"/>
      <c r="BQ65" s="80"/>
      <c r="BR65" s="80"/>
      <c r="BS65" s="80"/>
      <c r="BT65" s="80"/>
      <c r="BU65" s="80"/>
      <c r="BV65" s="80"/>
      <c r="BW65" s="80"/>
      <c r="BX65" s="80"/>
      <c r="BY65" s="80"/>
      <c r="BZ65" s="8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YekvqXhDOp7ga8WQZ1D+rth8qsBnSMLMM9hM+nXWPnKscd0/Vy3aJF+4ks3pIHm1QKV/17AGu8kVEmnmnmAprA==" saltValue="h2Y5do741Gpj37slJ/Tg7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322016</v>
      </c>
      <c r="D6" s="33">
        <f t="shared" si="3"/>
        <v>46</v>
      </c>
      <c r="E6" s="33">
        <f t="shared" si="3"/>
        <v>17</v>
      </c>
      <c r="F6" s="33">
        <f t="shared" si="3"/>
        <v>9</v>
      </c>
      <c r="G6" s="33">
        <f t="shared" si="3"/>
        <v>0</v>
      </c>
      <c r="H6" s="33" t="str">
        <f t="shared" si="3"/>
        <v>島根県　松江市</v>
      </c>
      <c r="I6" s="33" t="str">
        <f t="shared" si="3"/>
        <v>法適用</v>
      </c>
      <c r="J6" s="33" t="str">
        <f t="shared" si="3"/>
        <v>下水道事業</v>
      </c>
      <c r="K6" s="33" t="str">
        <f t="shared" si="3"/>
        <v>小規模集合排水処理</v>
      </c>
      <c r="L6" s="33" t="str">
        <f t="shared" si="3"/>
        <v>I3</v>
      </c>
      <c r="M6" s="33" t="str">
        <f t="shared" si="3"/>
        <v>自治体職員</v>
      </c>
      <c r="N6" s="34" t="str">
        <f t="shared" si="3"/>
        <v>-</v>
      </c>
      <c r="O6" s="34">
        <f t="shared" si="3"/>
        <v>56.31</v>
      </c>
      <c r="P6" s="34">
        <f t="shared" si="3"/>
        <v>0</v>
      </c>
      <c r="Q6" s="34">
        <f t="shared" si="3"/>
        <v>100</v>
      </c>
      <c r="R6" s="34">
        <f t="shared" si="3"/>
        <v>3024</v>
      </c>
      <c r="S6" s="34">
        <f t="shared" si="3"/>
        <v>203787</v>
      </c>
      <c r="T6" s="34">
        <f t="shared" si="3"/>
        <v>572.99</v>
      </c>
      <c r="U6" s="34">
        <f t="shared" si="3"/>
        <v>355.66</v>
      </c>
      <c r="V6" s="34">
        <f t="shared" si="3"/>
        <v>9</v>
      </c>
      <c r="W6" s="34">
        <f t="shared" si="3"/>
        <v>0.01</v>
      </c>
      <c r="X6" s="34">
        <f t="shared" si="3"/>
        <v>900</v>
      </c>
      <c r="Y6" s="35">
        <f>IF(Y7="",NA(),Y7)</f>
        <v>90.51</v>
      </c>
      <c r="Z6" s="35">
        <f t="shared" ref="Z6:AH6" si="4">IF(Z7="",NA(),Z7)</f>
        <v>104.58</v>
      </c>
      <c r="AA6" s="35">
        <f t="shared" si="4"/>
        <v>92.09</v>
      </c>
      <c r="AB6" s="35">
        <f t="shared" si="4"/>
        <v>82.25</v>
      </c>
      <c r="AC6" s="35">
        <f t="shared" si="4"/>
        <v>77.930000000000007</v>
      </c>
      <c r="AD6" s="35">
        <f t="shared" si="4"/>
        <v>95.45</v>
      </c>
      <c r="AE6" s="35">
        <f t="shared" si="4"/>
        <v>100.51</v>
      </c>
      <c r="AF6" s="35">
        <f t="shared" si="4"/>
        <v>98.17</v>
      </c>
      <c r="AG6" s="35">
        <f t="shared" si="4"/>
        <v>100.48</v>
      </c>
      <c r="AH6" s="35">
        <f t="shared" si="4"/>
        <v>94.96</v>
      </c>
      <c r="AI6" s="34" t="str">
        <f>IF(AI7="","",IF(AI7="-","【-】","【"&amp;SUBSTITUTE(TEXT(AI7,"#,##0.00"),"-","△")&amp;"】"))</f>
        <v>【96.79】</v>
      </c>
      <c r="AJ6" s="34">
        <f>IF(AJ7="",NA(),AJ7)</f>
        <v>0</v>
      </c>
      <c r="AK6" s="34">
        <f t="shared" ref="AK6:AS6" si="5">IF(AK7="",NA(),AK7)</f>
        <v>0</v>
      </c>
      <c r="AL6" s="34">
        <f t="shared" si="5"/>
        <v>0</v>
      </c>
      <c r="AM6" s="34">
        <f t="shared" si="5"/>
        <v>0</v>
      </c>
      <c r="AN6" s="34">
        <f t="shared" si="5"/>
        <v>0</v>
      </c>
      <c r="AO6" s="35">
        <f t="shared" si="5"/>
        <v>1930.37</v>
      </c>
      <c r="AP6" s="35">
        <f t="shared" si="5"/>
        <v>1948.17</v>
      </c>
      <c r="AQ6" s="35">
        <f t="shared" si="5"/>
        <v>2103.21</v>
      </c>
      <c r="AR6" s="35">
        <f t="shared" si="5"/>
        <v>2146.5100000000002</v>
      </c>
      <c r="AS6" s="35">
        <f t="shared" si="5"/>
        <v>2162.27</v>
      </c>
      <c r="AT6" s="34" t="str">
        <f>IF(AT7="","",IF(AT7="-","【-】","【"&amp;SUBSTITUTE(TEXT(AT7,"#,##0.00"),"-","△")&amp;"】"))</f>
        <v>【1,454.74】</v>
      </c>
      <c r="AU6" s="35">
        <f>IF(AU7="",NA(),AU7)</f>
        <v>118.8</v>
      </c>
      <c r="AV6" s="35">
        <f t="shared" ref="AV6:BD6" si="6">IF(AV7="",NA(),AV7)</f>
        <v>104.99</v>
      </c>
      <c r="AW6" s="35">
        <f t="shared" si="6"/>
        <v>103.79</v>
      </c>
      <c r="AX6" s="35">
        <f t="shared" si="6"/>
        <v>73.459999999999994</v>
      </c>
      <c r="AY6" s="35">
        <f t="shared" si="6"/>
        <v>37.18</v>
      </c>
      <c r="AZ6" s="35">
        <f t="shared" si="6"/>
        <v>1720.7</v>
      </c>
      <c r="BA6" s="35">
        <f t="shared" si="6"/>
        <v>112.6</v>
      </c>
      <c r="BB6" s="35">
        <f t="shared" si="6"/>
        <v>113.57</v>
      </c>
      <c r="BC6" s="35">
        <f t="shared" si="6"/>
        <v>125.88</v>
      </c>
      <c r="BD6" s="35">
        <f t="shared" si="6"/>
        <v>86.34</v>
      </c>
      <c r="BE6" s="34" t="str">
        <f>IF(BE7="","",IF(BE7="-","【-】","【"&amp;SUBSTITUTE(TEXT(BE7,"#,##0.00"),"-","△")&amp;"】"))</f>
        <v>【88.26】</v>
      </c>
      <c r="BF6" s="35">
        <f>IF(BF7="",NA(),BF7)</f>
        <v>2136.56</v>
      </c>
      <c r="BG6" s="35">
        <f t="shared" ref="BG6:BO6" si="7">IF(BG7="",NA(),BG7)</f>
        <v>2075</v>
      </c>
      <c r="BH6" s="35">
        <f t="shared" si="7"/>
        <v>1878.57</v>
      </c>
      <c r="BI6" s="35">
        <f t="shared" si="7"/>
        <v>1719.77</v>
      </c>
      <c r="BJ6" s="35">
        <f t="shared" si="7"/>
        <v>2211.2399999999998</v>
      </c>
      <c r="BK6" s="35">
        <f t="shared" si="7"/>
        <v>2574.4699999999998</v>
      </c>
      <c r="BL6" s="35">
        <f t="shared" si="7"/>
        <v>2784</v>
      </c>
      <c r="BM6" s="35">
        <f t="shared" si="7"/>
        <v>3188.44</v>
      </c>
      <c r="BN6" s="35">
        <f t="shared" si="7"/>
        <v>4170.3999999999996</v>
      </c>
      <c r="BO6" s="35">
        <f t="shared" si="7"/>
        <v>2559.94</v>
      </c>
      <c r="BP6" s="34" t="str">
        <f>IF(BP7="","",IF(BP7="-","【-】","【"&amp;SUBSTITUTE(TEXT(BP7,"#,##0.00"),"-","△")&amp;"】"))</f>
        <v>【1,943.90】</v>
      </c>
      <c r="BQ6" s="35">
        <f>IF(BQ7="",NA(),BQ7)</f>
        <v>51.67</v>
      </c>
      <c r="BR6" s="35">
        <f t="shared" ref="BR6:BZ6" si="8">IF(BR7="",NA(),BR7)</f>
        <v>47.83</v>
      </c>
      <c r="BS6" s="35">
        <f t="shared" si="8"/>
        <v>47.19</v>
      </c>
      <c r="BT6" s="35">
        <f t="shared" si="8"/>
        <v>29.35</v>
      </c>
      <c r="BU6" s="35">
        <f t="shared" si="8"/>
        <v>24.86</v>
      </c>
      <c r="BV6" s="35">
        <f t="shared" si="8"/>
        <v>31.04</v>
      </c>
      <c r="BW6" s="35">
        <f t="shared" si="8"/>
        <v>29.21</v>
      </c>
      <c r="BX6" s="35">
        <f t="shared" si="8"/>
        <v>26.47</v>
      </c>
      <c r="BY6" s="35">
        <f t="shared" si="8"/>
        <v>32.14</v>
      </c>
      <c r="BZ6" s="35">
        <f t="shared" si="8"/>
        <v>37.82</v>
      </c>
      <c r="CA6" s="34" t="str">
        <f>IF(CA7="","",IF(CA7="-","【-】","【"&amp;SUBSTITUTE(TEXT(CA7,"#,##0.00"),"-","△")&amp;"】"))</f>
        <v>【37.34】</v>
      </c>
      <c r="CB6" s="35">
        <f>IF(CB7="",NA(),CB7)</f>
        <v>293.16000000000003</v>
      </c>
      <c r="CC6" s="35">
        <f t="shared" ref="CC6:CK6" si="9">IF(CC7="",NA(),CC7)</f>
        <v>311.86</v>
      </c>
      <c r="CD6" s="35">
        <f t="shared" si="9"/>
        <v>312.83</v>
      </c>
      <c r="CE6" s="35">
        <f t="shared" si="9"/>
        <v>502.57</v>
      </c>
      <c r="CF6" s="35">
        <f t="shared" si="9"/>
        <v>589.79</v>
      </c>
      <c r="CG6" s="35">
        <f t="shared" si="9"/>
        <v>589.39</v>
      </c>
      <c r="CH6" s="35">
        <f t="shared" si="9"/>
        <v>620.01</v>
      </c>
      <c r="CI6" s="35">
        <f t="shared" si="9"/>
        <v>688.46</v>
      </c>
      <c r="CJ6" s="35">
        <f t="shared" si="9"/>
        <v>562.9</v>
      </c>
      <c r="CK6" s="35">
        <f t="shared" si="9"/>
        <v>482.51</v>
      </c>
      <c r="CL6" s="34" t="str">
        <f>IF(CL7="","",IF(CL7="-","【-】","【"&amp;SUBSTITUTE(TEXT(CL7,"#,##0.00"),"-","△")&amp;"】"))</f>
        <v>【502.45】</v>
      </c>
      <c r="CM6" s="35">
        <f>IF(CM7="",NA(),CM7)</f>
        <v>50</v>
      </c>
      <c r="CN6" s="35">
        <f t="shared" ref="CN6:CV6" si="10">IF(CN7="",NA(),CN7)</f>
        <v>50</v>
      </c>
      <c r="CO6" s="35">
        <f t="shared" si="10"/>
        <v>50</v>
      </c>
      <c r="CP6" s="35">
        <f t="shared" si="10"/>
        <v>50</v>
      </c>
      <c r="CQ6" s="35">
        <f t="shared" si="10"/>
        <v>50</v>
      </c>
      <c r="CR6" s="35">
        <f t="shared" si="10"/>
        <v>41.24</v>
      </c>
      <c r="CS6" s="35">
        <f t="shared" si="10"/>
        <v>43.1</v>
      </c>
      <c r="CT6" s="35">
        <f t="shared" si="10"/>
        <v>40.96</v>
      </c>
      <c r="CU6" s="35">
        <f t="shared" si="10"/>
        <v>39.450000000000003</v>
      </c>
      <c r="CV6" s="35">
        <f t="shared" si="10"/>
        <v>39.15</v>
      </c>
      <c r="CW6" s="34" t="str">
        <f>IF(CW7="","",IF(CW7="-","【-】","【"&amp;SUBSTITUTE(TEXT(CW7,"#,##0.00"),"-","△")&amp;"】"))</f>
        <v>【35.35】</v>
      </c>
      <c r="CX6" s="35">
        <f>IF(CX7="",NA(),CX7)</f>
        <v>100</v>
      </c>
      <c r="CY6" s="35">
        <f t="shared" ref="CY6:DG6" si="11">IF(CY7="",NA(),CY7)</f>
        <v>100</v>
      </c>
      <c r="CZ6" s="35">
        <f t="shared" si="11"/>
        <v>100</v>
      </c>
      <c r="DA6" s="35">
        <f t="shared" si="11"/>
        <v>100</v>
      </c>
      <c r="DB6" s="35">
        <f t="shared" si="11"/>
        <v>100</v>
      </c>
      <c r="DC6" s="35">
        <f t="shared" si="11"/>
        <v>88.34</v>
      </c>
      <c r="DD6" s="35">
        <f t="shared" si="11"/>
        <v>88.02</v>
      </c>
      <c r="DE6" s="35">
        <f t="shared" si="11"/>
        <v>90.64</v>
      </c>
      <c r="DF6" s="35">
        <f t="shared" si="11"/>
        <v>90.48</v>
      </c>
      <c r="DG6" s="35">
        <f t="shared" si="11"/>
        <v>89.54</v>
      </c>
      <c r="DH6" s="34" t="str">
        <f>IF(DH7="","",IF(DH7="-","【-】","【"&amp;SUBSTITUTE(TEXT(DH7,"#,##0.00"),"-","△")&amp;"】"))</f>
        <v>【89.79】</v>
      </c>
      <c r="DI6" s="35">
        <f>IF(DI7="",NA(),DI7)</f>
        <v>4.1399999999999997</v>
      </c>
      <c r="DJ6" s="35">
        <f t="shared" ref="DJ6:DR6" si="12">IF(DJ7="",NA(),DJ7)</f>
        <v>8.64</v>
      </c>
      <c r="DK6" s="35">
        <f t="shared" si="12"/>
        <v>13.14</v>
      </c>
      <c r="DL6" s="35">
        <f t="shared" si="12"/>
        <v>17.64</v>
      </c>
      <c r="DM6" s="35">
        <f t="shared" si="12"/>
        <v>22.14</v>
      </c>
      <c r="DN6" s="35">
        <f t="shared" si="12"/>
        <v>23.22</v>
      </c>
      <c r="DO6" s="35">
        <f t="shared" si="12"/>
        <v>26.37</v>
      </c>
      <c r="DP6" s="35">
        <f t="shared" si="12"/>
        <v>27.41</v>
      </c>
      <c r="DQ6" s="35">
        <f t="shared" si="12"/>
        <v>30.5</v>
      </c>
      <c r="DR6" s="35">
        <f t="shared" si="12"/>
        <v>31.15</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0.51</v>
      </c>
      <c r="EM6" s="34">
        <f t="shared" si="14"/>
        <v>0</v>
      </c>
      <c r="EN6" s="34">
        <f t="shared" si="14"/>
        <v>0</v>
      </c>
      <c r="EO6" s="34" t="str">
        <f>IF(EO7="","",IF(EO7="-","【-】","【"&amp;SUBSTITUTE(TEXT(EO7,"#,##0.00"),"-","△")&amp;"】"))</f>
        <v>【0.00】</v>
      </c>
    </row>
    <row r="7" spans="1:148" s="36" customFormat="1" x14ac:dyDescent="0.15">
      <c r="A7" s="28"/>
      <c r="B7" s="37">
        <v>2017</v>
      </c>
      <c r="C7" s="37">
        <v>322016</v>
      </c>
      <c r="D7" s="37">
        <v>46</v>
      </c>
      <c r="E7" s="37">
        <v>17</v>
      </c>
      <c r="F7" s="37">
        <v>9</v>
      </c>
      <c r="G7" s="37">
        <v>0</v>
      </c>
      <c r="H7" s="37" t="s">
        <v>108</v>
      </c>
      <c r="I7" s="37" t="s">
        <v>109</v>
      </c>
      <c r="J7" s="37" t="s">
        <v>110</v>
      </c>
      <c r="K7" s="37" t="s">
        <v>111</v>
      </c>
      <c r="L7" s="37" t="s">
        <v>112</v>
      </c>
      <c r="M7" s="37" t="s">
        <v>113</v>
      </c>
      <c r="N7" s="38" t="s">
        <v>114</v>
      </c>
      <c r="O7" s="38">
        <v>56.31</v>
      </c>
      <c r="P7" s="38">
        <v>0</v>
      </c>
      <c r="Q7" s="38">
        <v>100</v>
      </c>
      <c r="R7" s="38">
        <v>3024</v>
      </c>
      <c r="S7" s="38">
        <v>203787</v>
      </c>
      <c r="T7" s="38">
        <v>572.99</v>
      </c>
      <c r="U7" s="38">
        <v>355.66</v>
      </c>
      <c r="V7" s="38">
        <v>9</v>
      </c>
      <c r="W7" s="38">
        <v>0.01</v>
      </c>
      <c r="X7" s="38">
        <v>900</v>
      </c>
      <c r="Y7" s="38">
        <v>90.51</v>
      </c>
      <c r="Z7" s="38">
        <v>104.58</v>
      </c>
      <c r="AA7" s="38">
        <v>92.09</v>
      </c>
      <c r="AB7" s="38">
        <v>82.25</v>
      </c>
      <c r="AC7" s="38">
        <v>77.930000000000007</v>
      </c>
      <c r="AD7" s="38">
        <v>95.45</v>
      </c>
      <c r="AE7" s="38">
        <v>100.51</v>
      </c>
      <c r="AF7" s="38">
        <v>98.17</v>
      </c>
      <c r="AG7" s="38">
        <v>100.48</v>
      </c>
      <c r="AH7" s="38">
        <v>94.96</v>
      </c>
      <c r="AI7" s="38">
        <v>96.79</v>
      </c>
      <c r="AJ7" s="38">
        <v>0</v>
      </c>
      <c r="AK7" s="38">
        <v>0</v>
      </c>
      <c r="AL7" s="38">
        <v>0</v>
      </c>
      <c r="AM7" s="38">
        <v>0</v>
      </c>
      <c r="AN7" s="38">
        <v>0</v>
      </c>
      <c r="AO7" s="38">
        <v>1930.37</v>
      </c>
      <c r="AP7" s="38">
        <v>1948.17</v>
      </c>
      <c r="AQ7" s="38">
        <v>2103.21</v>
      </c>
      <c r="AR7" s="38">
        <v>2146.5100000000002</v>
      </c>
      <c r="AS7" s="38">
        <v>2162.27</v>
      </c>
      <c r="AT7" s="38">
        <v>1454.74</v>
      </c>
      <c r="AU7" s="38">
        <v>118.8</v>
      </c>
      <c r="AV7" s="38">
        <v>104.99</v>
      </c>
      <c r="AW7" s="38">
        <v>103.79</v>
      </c>
      <c r="AX7" s="38">
        <v>73.459999999999994</v>
      </c>
      <c r="AY7" s="38">
        <v>37.18</v>
      </c>
      <c r="AZ7" s="38">
        <v>1720.7</v>
      </c>
      <c r="BA7" s="38">
        <v>112.6</v>
      </c>
      <c r="BB7" s="38">
        <v>113.57</v>
      </c>
      <c r="BC7" s="38">
        <v>125.88</v>
      </c>
      <c r="BD7" s="38">
        <v>86.34</v>
      </c>
      <c r="BE7" s="38">
        <v>88.26</v>
      </c>
      <c r="BF7" s="38">
        <v>2136.56</v>
      </c>
      <c r="BG7" s="38">
        <v>2075</v>
      </c>
      <c r="BH7" s="38">
        <v>1878.57</v>
      </c>
      <c r="BI7" s="38">
        <v>1719.77</v>
      </c>
      <c r="BJ7" s="38">
        <v>2211.2399999999998</v>
      </c>
      <c r="BK7" s="38">
        <v>2574.4699999999998</v>
      </c>
      <c r="BL7" s="38">
        <v>2784</v>
      </c>
      <c r="BM7" s="38">
        <v>3188.44</v>
      </c>
      <c r="BN7" s="38">
        <v>4170.3999999999996</v>
      </c>
      <c r="BO7" s="38">
        <v>2559.94</v>
      </c>
      <c r="BP7" s="38">
        <v>1943.9</v>
      </c>
      <c r="BQ7" s="38">
        <v>51.67</v>
      </c>
      <c r="BR7" s="38">
        <v>47.83</v>
      </c>
      <c r="BS7" s="38">
        <v>47.19</v>
      </c>
      <c r="BT7" s="38">
        <v>29.35</v>
      </c>
      <c r="BU7" s="38">
        <v>24.86</v>
      </c>
      <c r="BV7" s="38">
        <v>31.04</v>
      </c>
      <c r="BW7" s="38">
        <v>29.21</v>
      </c>
      <c r="BX7" s="38">
        <v>26.47</v>
      </c>
      <c r="BY7" s="38">
        <v>32.14</v>
      </c>
      <c r="BZ7" s="38">
        <v>37.82</v>
      </c>
      <c r="CA7" s="38">
        <v>37.340000000000003</v>
      </c>
      <c r="CB7" s="38">
        <v>293.16000000000003</v>
      </c>
      <c r="CC7" s="38">
        <v>311.86</v>
      </c>
      <c r="CD7" s="38">
        <v>312.83</v>
      </c>
      <c r="CE7" s="38">
        <v>502.57</v>
      </c>
      <c r="CF7" s="38">
        <v>589.79</v>
      </c>
      <c r="CG7" s="38">
        <v>589.39</v>
      </c>
      <c r="CH7" s="38">
        <v>620.01</v>
      </c>
      <c r="CI7" s="38">
        <v>688.46</v>
      </c>
      <c r="CJ7" s="38">
        <v>562.9</v>
      </c>
      <c r="CK7" s="38">
        <v>482.51</v>
      </c>
      <c r="CL7" s="38">
        <v>502.45</v>
      </c>
      <c r="CM7" s="38">
        <v>50</v>
      </c>
      <c r="CN7" s="38">
        <v>50</v>
      </c>
      <c r="CO7" s="38">
        <v>50</v>
      </c>
      <c r="CP7" s="38">
        <v>50</v>
      </c>
      <c r="CQ7" s="38">
        <v>50</v>
      </c>
      <c r="CR7" s="38">
        <v>41.24</v>
      </c>
      <c r="CS7" s="38">
        <v>43.1</v>
      </c>
      <c r="CT7" s="38">
        <v>40.96</v>
      </c>
      <c r="CU7" s="38">
        <v>39.450000000000003</v>
      </c>
      <c r="CV7" s="38">
        <v>39.15</v>
      </c>
      <c r="CW7" s="38">
        <v>35.35</v>
      </c>
      <c r="CX7" s="38">
        <v>100</v>
      </c>
      <c r="CY7" s="38">
        <v>100</v>
      </c>
      <c r="CZ7" s="38">
        <v>100</v>
      </c>
      <c r="DA7" s="38">
        <v>100</v>
      </c>
      <c r="DB7" s="38">
        <v>100</v>
      </c>
      <c r="DC7" s="38">
        <v>88.34</v>
      </c>
      <c r="DD7" s="38">
        <v>88.02</v>
      </c>
      <c r="DE7" s="38">
        <v>90.64</v>
      </c>
      <c r="DF7" s="38">
        <v>90.48</v>
      </c>
      <c r="DG7" s="38">
        <v>89.54</v>
      </c>
      <c r="DH7" s="38">
        <v>89.79</v>
      </c>
      <c r="DI7" s="38">
        <v>4.1399999999999997</v>
      </c>
      <c r="DJ7" s="38">
        <v>8.64</v>
      </c>
      <c r="DK7" s="38">
        <v>13.14</v>
      </c>
      <c r="DL7" s="38">
        <v>17.64</v>
      </c>
      <c r="DM7" s="38">
        <v>22.14</v>
      </c>
      <c r="DN7" s="38">
        <v>23.22</v>
      </c>
      <c r="DO7" s="38">
        <v>26.37</v>
      </c>
      <c r="DP7" s="38">
        <v>27.41</v>
      </c>
      <c r="DQ7" s="38">
        <v>30.5</v>
      </c>
      <c r="DR7" s="38">
        <v>31.15</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0.51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2019-02-04T04:27:31Z</cp:lastPrinted>
  <dcterms:modified xsi:type="dcterms:W3CDTF">2019-02-04T04:27:33Z</dcterms:modified>
</cp:coreProperties>
</file>