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7aCueopUeFIKgGW+3QLH0XbgIMQMa2Sr5sjPPe1zifjdM7W8c2tRmAtLYwoBoPZNYG436IVxY+CL24eDmqso7A==" workbookSaltValue="jNf8VYkTi/0ArUelAfmglA=="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G86" i="4"/>
  <c r="E86" i="4"/>
  <c r="BB10" i="4"/>
  <c r="AT10" i="4"/>
  <c r="AD10" i="4"/>
  <c r="P10" i="4"/>
  <c r="B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<sst xmlns="http://schemas.openxmlformats.org/spreadsheetml/2006/main" count="240" uniqueCount="123">
  <si>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</si>
  <si>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</si>
  <si>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</si>
  <si>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</si>
  <si>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</si>
  <si>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</si>
  <si>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</si>
  <si>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</si>
  <si>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</si>
  <si>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</si>
  <si>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</si>
  <si>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</si>
  <si>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</si>
  <si>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</si>
  <si>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</si>
  <si>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</si>
  <si>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</si>
  <si>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</si>
  <si>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</si>
  <si>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</si>
  <si>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</si>
  <si>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</si>
  <si>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</si>
  <si>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</si>
  <si>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</si>
  <si>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</si>
  <si>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</si>
  <si>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</si>
  <si>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</si>
  <si>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</si>
  <si>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</si>
  <si>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</si>
  <si>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</si>
  <si>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</si>
  <si>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</si>
  <si>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</si>
  <si>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</si>
  <si>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</si>
  <si>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</si>
  <si>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</si>
  <si>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</si>
  <si>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</si>
  <si>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</si>
  <si>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</si>
  <si>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</si>
  <si>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</si>
  <si>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</si>
  <si>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</si>
  <si>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</si>
  <si>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</si>
  <si>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</si>
  <si>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</si>
  <si>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</si>
  <si>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</si>
  <si>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</si>
  <si>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</si>
  <si>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</si>
  <si>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</si>
  <si>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</si>
  <si>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</si>
  <si>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</si>
  <si>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</si>
  <si>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</si>
  <si>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</si>
  <si>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</si>
  <si>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</si>
  <si>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</si>
  <si>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</si>
  <si>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</si>
  <si>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</si>
  <si>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</si>
  <si>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</si>
  <si>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</si>
  <si>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</si>
  <si>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</si>
  <si>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</si>
  <si>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</si>
  <si>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</si>
  <si>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</si>
  <si>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</si>
  <si>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</si>
  <si>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</si>
  <si>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</si>
  <si>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</si>
  <si>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</si>
  <si>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</si>
  <si>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</si>
  <si>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</si>
  <si>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</si>
  <si>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</si>
  <si>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</si>
  <si>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</si>
  <si>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</si>
  <si>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</si>
  <si>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</si>
  <si>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</si>
  <si>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</si>
  <si>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</si>
  <si>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</si>
  <si>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</si>
  <si>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</si>
  <si>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</si>
  <si>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</si>
  <si>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</si>
  <si>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</si>
  <si>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</si>
  <si>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</si>
  <si>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</si>
  <si>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</si>
  <si>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</si>
  <si>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</si>
  <si>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</si>
  <si>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</si>
  <si>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</si>
  <si>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</si>
  <si>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</si>
  <si>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</si>
  <si>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</si>
  <si>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</si>
  <si>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</si>
  <si>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9"/>
        <rFont val="ＭＳ ゴシック"/>
        <family val="3"/>
        <charset val="128"/>
      </rPr>
      <t>これは土質条件等で局所的に破損した管渠を改修したものである。現時点では計画的な改修の予定はない。
　なお、当事業の汚水は、すべて島根県管理の流域下水道に接続して処理しており、処理場は有していない。</t>
    </r>
    <rPh sb="282" eb="284">
      <t>イチブ</t>
    </rPh>
    <rPh sb="285" eb="287">
      <t>カンキョ</t>
    </rPh>
    <rPh sb="291" eb="293">
      <t>カイシュウ</t>
    </rPh>
    <rPh sb="294" eb="296">
      <t>ジッシ</t>
    </rPh>
    <rPh sb="305" eb="307">
      <t>ドシツ</t>
    </rPh>
    <rPh sb="307" eb="309">
      <t>ジョウケン</t>
    </rPh>
    <rPh sb="309" eb="310">
      <t>トウ</t>
    </rPh>
    <rPh sb="311" eb="314">
      <t>キョクショテキ</t>
    </rPh>
    <rPh sb="315" eb="317">
      <t>ハソン</t>
    </rPh>
    <rPh sb="319" eb="321">
      <t>カンキョ</t>
    </rPh>
    <rPh sb="322" eb="324">
      <t>カイシュウ</t>
    </rPh>
    <phoneticPr fontId="16"/>
  </si>
  <si>
    <t>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phoneticPr fontId="4"/>
  </si>
  <si>
    <t>　当事業は、一般会計からの繰入れや長期前受金戻入など、使用料以外の収入を前提としたうえで、経営の健全性・効率性が保たれている状況である。
　①経常収支比率が100%以上で、②累積欠損金も発生していないが、総収益のうち下水道使用料の占める割合は50%であり、一般会計からの繰入金など使用料以外の収入を含めて費用を賄っている状況である。
　③流動比率は、30%台と低い値で推移している。これは流動負債に建設改良等に充てた企業債を含んでいるためであり、その財源は次年度の使用料や一般会計からの繰入金による収入を予定している。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経費回収率は100％を上回っているが、汚水処理原価は類似団体の平均を上回っている状況である。今後は、更なる経費削減とともに一般会計への依存度を徐々に下げることも検討する必要がある。
　⑦施設利用率については、処理場を有していないため算定できない。
　⑧水洗化率は、類似団体と比較してほぼ同水準となっている。今後、大幅な上昇は見込めない状況であるが、近年供用開始した区域も含めた接続勧奨等で未接続世帯の接続促進を図る必要がある。</t>
    <rPh sb="178" eb="179">
      <t>ダイ</t>
    </rPh>
    <rPh sb="180" eb="181">
      <t>ヒク</t>
    </rPh>
    <rPh sb="182" eb="183">
      <t>アタイ</t>
    </rPh>
    <rPh sb="184" eb="186">
      <t>スイイ</t>
    </rPh>
    <rPh sb="369" eb="371">
      <t>ケイヒ</t>
    </rPh>
    <rPh sb="371" eb="373">
      <t>カイシュウ</t>
    </rPh>
    <rPh sb="373" eb="374">
      <t>リツ</t>
    </rPh>
    <rPh sb="380" eb="382">
      <t>ウワマワ</t>
    </rPh>
    <rPh sb="388" eb="390">
      <t>オスイ</t>
    </rPh>
    <rPh sb="390" eb="392">
      <t>ショリ</t>
    </rPh>
    <rPh sb="392" eb="394">
      <t>ゲンカ</t>
    </rPh>
    <rPh sb="403" eb="405">
      <t>ウワマワ</t>
    </rPh>
    <rPh sb="409" eb="411">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</si>
</sst>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formatCode="#,##0.00;&quot;△&quot;#,##0.00;&quot;-&quot;">
                  <c:v>0.02</c:v>
                </c:pt>
                <c:pt idx="4">
                  <c:v>0</c:v>
                </c:pt>
              </c:numCache>
            </c:numRef>
          </c:val>
          <c:extLst>
            <c:ext xmlns:c16="http://schemas.microsoft.com/office/drawing/2014/chart" uri="{C3380CC4-5D6E-409C-BE32-E72D297353CC}">
              <c16:uniqueId val="{00000000-8877-49ED-960F-F9F9718FB84C}"/>
            </c:ext>
          </c:extLst>
        </c:ser>
        <c:dLbls>
          <c:showLegendKey val="0"/>
          <c:showVal val="0"/>
          <c:showCatName val="0"/>
          <c:showSerName val="0"/>
          <c:showPercent val="0"/>
          <c:showBubbleSize val="0"/>
        </c:dLbls>
        <c:gapWidth val="150"/>
        <c:axId val="461655992"/>
        <c:axId val="14234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c:ext xmlns:c16="http://schemas.microsoft.com/office/drawing/2014/chart" uri="{C3380CC4-5D6E-409C-BE32-E72D297353CC}">
              <c16:uniqueId val="{00000001-8877-49ED-960F-F9F9718FB84C}"/>
            </c:ext>
          </c:extLst>
        </c:ser>
        <c:dLbls>
          <c:showLegendKey val="0"/>
          <c:showVal val="0"/>
          <c:showCatName val="0"/>
          <c:showSerName val="0"/>
          <c:showPercent val="0"/>
          <c:showBubbleSize val="0"/>
        </c:dLbls>
        <c:marker val="1"/>
        <c:smooth val="0"/>
        <c:axId val="461655992"/>
        <c:axId val="142341224"/>
      </c:lineChart>
      <c:dateAx>
        <c:axId val="461655992"/>
        <c:scaling>
          <c:orientation val="minMax"/>
        </c:scaling>
        <c:delete val="1"/>
        <c:axPos val="b"/>
        <c:numFmt formatCode="ge" sourceLinked="1"/>
        <c:majorTickMark val="none"/>
        <c:minorTickMark val="none"/>
        <c:tickLblPos val="none"/>
        <c:crossAx val="142341224"/>
        <c:crosses val="autoZero"/>
        <c:auto val="1"/>
        <c:lblOffset val="100"/>
        <c:baseTimeUnit val="years"/>
      </c:dateAx>
      <c:valAx>
        <c:axId val="14234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5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15-4AB2-8A22-E7F677C6984B}"/>
            </c:ext>
          </c:extLst>
        </c:ser>
        <c:dLbls>
          <c:showLegendKey val="0"/>
          <c:showVal val="0"/>
          <c:showCatName val="0"/>
          <c:showSerName val="0"/>
          <c:showPercent val="0"/>
          <c:showBubbleSize val="0"/>
        </c:dLbls>
        <c:gapWidth val="150"/>
        <c:axId val="360240624"/>
        <c:axId val="39218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c:ext xmlns:c16="http://schemas.microsoft.com/office/drawing/2014/chart" uri="{C3380CC4-5D6E-409C-BE32-E72D297353CC}">
              <c16:uniqueId val="{00000001-7A15-4AB2-8A22-E7F677C6984B}"/>
            </c:ext>
          </c:extLst>
        </c:ser>
        <c:dLbls>
          <c:showLegendKey val="0"/>
          <c:showVal val="0"/>
          <c:showCatName val="0"/>
          <c:showSerName val="0"/>
          <c:showPercent val="0"/>
          <c:showBubbleSize val="0"/>
        </c:dLbls>
        <c:marker val="1"/>
        <c:smooth val="0"/>
        <c:axId val="360240624"/>
        <c:axId val="392181168"/>
      </c:lineChart>
      <c:dateAx>
        <c:axId val="360240624"/>
        <c:scaling>
          <c:orientation val="minMax"/>
        </c:scaling>
        <c:delete val="1"/>
        <c:axPos val="b"/>
        <c:numFmt formatCode="ge" sourceLinked="1"/>
        <c:majorTickMark val="none"/>
        <c:minorTickMark val="none"/>
        <c:tickLblPos val="none"/>
        <c:crossAx val="392181168"/>
        <c:crosses val="autoZero"/>
        <c:auto val="1"/>
        <c:lblOffset val="100"/>
        <c:baseTimeUnit val="years"/>
      </c:dateAx>
      <c:valAx>
        <c:axId val="3921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4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93.57</c:v>
                </c:pt>
                <c:pt idx="1">
                  <c:v>93.99</c:v>
                </c:pt>
                <c:pt idx="2">
                  <c:v>94.22</c:v>
                </c:pt>
                <c:pt idx="3">
                  <c:v>94.62</c:v>
                </c:pt>
                <c:pt idx="4">
                  <c:v>94.68</c:v>
                </c:pt>
              </c:numCache>
            </c:numRef>
          </c:val>
          <c:extLst>
            <c:ext xmlns:c16="http://schemas.microsoft.com/office/drawing/2014/chart" uri="{C3380CC4-5D6E-409C-BE32-E72D297353CC}">
              <c16:uniqueId val="{00000000-3AC1-4012-BDC3-4C43DF69B174}"/>
            </c:ext>
          </c:extLst>
        </c:ser>
        <c:dLbls>
          <c:showLegendKey val="0"/>
          <c:showVal val="0"/>
          <c:showCatName val="0"/>
          <c:showSerName val="0"/>
          <c:showPercent val="0"/>
          <c:showBubbleSize val="0"/>
        </c:dLbls>
        <c:gapWidth val="150"/>
        <c:axId val="392180384"/>
        <c:axId val="3921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c:ext xmlns:c16="http://schemas.microsoft.com/office/drawing/2014/chart" uri="{C3380CC4-5D6E-409C-BE32-E72D297353CC}">
              <c16:uniqueId val="{00000001-3AC1-4012-BDC3-4C43DF69B174}"/>
            </c:ext>
          </c:extLst>
        </c:ser>
        <c:dLbls>
          <c:showLegendKey val="0"/>
          <c:showVal val="0"/>
          <c:showCatName val="0"/>
          <c:showSerName val="0"/>
          <c:showPercent val="0"/>
          <c:showBubbleSize val="0"/>
        </c:dLbls>
        <c:marker val="1"/>
        <c:smooth val="0"/>
        <c:axId val="392180384"/>
        <c:axId val="392182344"/>
      </c:lineChart>
      <c:dateAx>
        <c:axId val="392180384"/>
        <c:scaling>
          <c:orientation val="minMax"/>
        </c:scaling>
        <c:delete val="1"/>
        <c:axPos val="b"/>
        <c:numFmt formatCode="ge" sourceLinked="1"/>
        <c:majorTickMark val="none"/>
        <c:minorTickMark val="none"/>
        <c:tickLblPos val="none"/>
        <c:crossAx val="392182344"/>
        <c:crosses val="autoZero"/>
        <c:auto val="1"/>
        <c:lblOffset val="100"/>
        <c:baseTimeUnit val="years"/>
      </c:dateAx>
      <c:valAx>
        <c:axId val="39218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125.43</c:v>
                </c:pt>
                <c:pt idx="1">
                  <c:v>124.07</c:v>
                </c:pt>
                <c:pt idx="2">
                  <c:v>116.63</c:v>
                </c:pt>
                <c:pt idx="3">
                  <c:v>116.5</c:v>
                </c:pt>
                <c:pt idx="4">
                  <c:v>117.24</c:v>
                </c:pt>
              </c:numCache>
            </c:numRef>
          </c:val>
          <c:extLst>
            <c:ext xmlns:c16="http://schemas.microsoft.com/office/drawing/2014/chart" uri="{C3380CC4-5D6E-409C-BE32-E72D297353CC}">
              <c16:uniqueId val="{00000000-CC81-499F-93AB-63719232F7A7}"/>
            </c:ext>
          </c:extLst>
        </c:ser>
        <c:dLbls>
          <c:showLegendKey val="0"/>
          <c:showVal val="0"/>
          <c:showCatName val="0"/>
          <c:showSerName val="0"/>
          <c:showPercent val="0"/>
          <c:showBubbleSize val="0"/>
        </c:dLbls>
        <c:gapWidth val="150"/>
        <c:axId val="459435600"/>
        <c:axId val="4594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c:ext xmlns:c16="http://schemas.microsoft.com/office/drawing/2014/chart" uri="{C3380CC4-5D6E-409C-BE32-E72D297353CC}">
              <c16:uniqueId val="{00000001-CC81-499F-93AB-63719232F7A7}"/>
            </c:ext>
          </c:extLst>
        </c:ser>
        <c:dLbls>
          <c:showLegendKey val="0"/>
          <c:showVal val="0"/>
          <c:showCatName val="0"/>
          <c:showSerName val="0"/>
          <c:showPercent val="0"/>
          <c:showBubbleSize val="0"/>
        </c:dLbls>
        <c:marker val="1"/>
        <c:smooth val="0"/>
        <c:axId val="459435600"/>
        <c:axId val="459436776"/>
      </c:lineChart>
      <c:dateAx>
        <c:axId val="459435600"/>
        <c:scaling>
          <c:orientation val="minMax"/>
        </c:scaling>
        <c:delete val="1"/>
        <c:axPos val="b"/>
        <c:numFmt formatCode="ge" sourceLinked="1"/>
        <c:majorTickMark val="none"/>
        <c:minorTickMark val="none"/>
        <c:tickLblPos val="none"/>
        <c:crossAx val="459436776"/>
        <c:crosses val="autoZero"/>
        <c:auto val="1"/>
        <c:lblOffset val="100"/>
        <c:baseTimeUnit val="years"/>
      </c:dateAx>
      <c:valAx>
        <c:axId val="4594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2.96</c:v>
                </c:pt>
                <c:pt idx="1">
                  <c:v>5.89</c:v>
                </c:pt>
                <c:pt idx="2">
                  <c:v>8.7799999999999994</c:v>
                </c:pt>
                <c:pt idx="3">
                  <c:v>11.65</c:v>
                </c:pt>
                <c:pt idx="4">
                  <c:v>14.52</c:v>
                </c:pt>
              </c:numCache>
            </c:numRef>
          </c:val>
          <c:extLst>
            <c:ext xmlns:c16="http://schemas.microsoft.com/office/drawing/2014/chart" uri="{C3380CC4-5D6E-409C-BE32-E72D297353CC}">
              <c16:uniqueId val="{00000000-8FC8-4FB9-ADDB-89109990134E}"/>
            </c:ext>
          </c:extLst>
        </c:ser>
        <c:dLbls>
          <c:showLegendKey val="0"/>
          <c:showVal val="0"/>
          <c:showCatName val="0"/>
          <c:showSerName val="0"/>
          <c:showPercent val="0"/>
          <c:showBubbleSize val="0"/>
        </c:dLbls>
        <c:gapWidth val="150"/>
        <c:axId val="468340752"/>
        <c:axId val="46833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c:ext xmlns:c16="http://schemas.microsoft.com/office/drawing/2014/chart" uri="{C3380CC4-5D6E-409C-BE32-E72D297353CC}">
              <c16:uniqueId val="{00000001-8FC8-4FB9-ADDB-89109990134E}"/>
            </c:ext>
          </c:extLst>
        </c:ser>
        <c:dLbls>
          <c:showLegendKey val="0"/>
          <c:showVal val="0"/>
          <c:showCatName val="0"/>
          <c:showSerName val="0"/>
          <c:showPercent val="0"/>
          <c:showBubbleSize val="0"/>
        </c:dLbls>
        <c:marker val="1"/>
        <c:smooth val="0"/>
        <c:axId val="468340752"/>
        <c:axId val="468338008"/>
      </c:lineChart>
      <c:dateAx>
        <c:axId val="468340752"/>
        <c:scaling>
          <c:orientation val="minMax"/>
        </c:scaling>
        <c:delete val="1"/>
        <c:axPos val="b"/>
        <c:numFmt formatCode="ge" sourceLinked="1"/>
        <c:majorTickMark val="none"/>
        <c:minorTickMark val="none"/>
        <c:tickLblPos val="none"/>
        <c:crossAx val="468338008"/>
        <c:crosses val="autoZero"/>
        <c:auto val="1"/>
        <c:lblOffset val="100"/>
        <c:baseTimeUnit val="years"/>
      </c:dateAx>
      <c:valAx>
        <c:axId val="4683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8D-41FB-B661-A205577BA07F}"/>
            </c:ext>
          </c:extLst>
        </c:ser>
        <c:dLbls>
          <c:showLegendKey val="0"/>
          <c:showVal val="0"/>
          <c:showCatName val="0"/>
          <c:showSerName val="0"/>
          <c:showPercent val="0"/>
          <c:showBubbleSize val="0"/>
        </c:dLbls>
        <c:gapWidth val="150"/>
        <c:axId val="468337616"/>
        <c:axId val="46833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c:ext xmlns:c16="http://schemas.microsoft.com/office/drawing/2014/chart" uri="{C3380CC4-5D6E-409C-BE32-E72D297353CC}">
              <c16:uniqueId val="{00000001-798D-41FB-B661-A205577BA07F}"/>
            </c:ext>
          </c:extLst>
        </c:ser>
        <c:dLbls>
          <c:showLegendKey val="0"/>
          <c:showVal val="0"/>
          <c:showCatName val="0"/>
          <c:showSerName val="0"/>
          <c:showPercent val="0"/>
          <c:showBubbleSize val="0"/>
        </c:dLbls>
        <c:marker val="1"/>
        <c:smooth val="0"/>
        <c:axId val="468337616"/>
        <c:axId val="468339184"/>
      </c:lineChart>
      <c:dateAx>
        <c:axId val="468337616"/>
        <c:scaling>
          <c:orientation val="minMax"/>
        </c:scaling>
        <c:delete val="1"/>
        <c:axPos val="b"/>
        <c:numFmt formatCode="ge" sourceLinked="1"/>
        <c:majorTickMark val="none"/>
        <c:minorTickMark val="none"/>
        <c:tickLblPos val="none"/>
        <c:crossAx val="468339184"/>
        <c:crosses val="autoZero"/>
        <c:auto val="1"/>
        <c:lblOffset val="100"/>
        <c:baseTimeUnit val="years"/>
      </c:dateAx>
      <c:valAx>
        <c:axId val="4683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5D-48FE-AD0E-3EEAF8B51777}"/>
            </c:ext>
          </c:extLst>
        </c:ser>
        <c:dLbls>
          <c:showLegendKey val="0"/>
          <c:showVal val="0"/>
          <c:showCatName val="0"/>
          <c:showSerName val="0"/>
          <c:showPercent val="0"/>
          <c:showBubbleSize val="0"/>
        </c:dLbls>
        <c:gapWidth val="150"/>
        <c:axId val="468340360"/>
        <c:axId val="36024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c:ext xmlns:c16="http://schemas.microsoft.com/office/drawing/2014/chart" uri="{C3380CC4-5D6E-409C-BE32-E72D297353CC}">
              <c16:uniqueId val="{00000001-0F5D-48FE-AD0E-3EEAF8B51777}"/>
            </c:ext>
          </c:extLst>
        </c:ser>
        <c:dLbls>
          <c:showLegendKey val="0"/>
          <c:showVal val="0"/>
          <c:showCatName val="0"/>
          <c:showSerName val="0"/>
          <c:showPercent val="0"/>
          <c:showBubbleSize val="0"/>
        </c:dLbls>
        <c:marker val="1"/>
        <c:smooth val="0"/>
        <c:axId val="468340360"/>
        <c:axId val="360241016"/>
      </c:lineChart>
      <c:dateAx>
        <c:axId val="468340360"/>
        <c:scaling>
          <c:orientation val="minMax"/>
        </c:scaling>
        <c:delete val="1"/>
        <c:axPos val="b"/>
        <c:numFmt formatCode="ge" sourceLinked="1"/>
        <c:majorTickMark val="none"/>
        <c:minorTickMark val="none"/>
        <c:tickLblPos val="none"/>
        <c:crossAx val="360241016"/>
        <c:crosses val="autoZero"/>
        <c:auto val="1"/>
        <c:lblOffset val="100"/>
        <c:baseTimeUnit val="years"/>
      </c:dateAx>
      <c:valAx>
        <c:axId val="36024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22.56</c:v>
                </c:pt>
                <c:pt idx="1">
                  <c:v>23.4</c:v>
                </c:pt>
                <c:pt idx="2">
                  <c:v>24.93</c:v>
                </c:pt>
                <c:pt idx="3">
                  <c:v>26.45</c:v>
                </c:pt>
                <c:pt idx="4">
                  <c:v>35.479999999999997</c:v>
                </c:pt>
              </c:numCache>
            </c:numRef>
          </c:val>
          <c:extLst>
            <c:ext xmlns:c16="http://schemas.microsoft.com/office/drawing/2014/chart" uri="{C3380CC4-5D6E-409C-BE32-E72D297353CC}">
              <c16:uniqueId val="{00000000-3701-41EA-BA33-2D8143FD1987}"/>
            </c:ext>
          </c:extLst>
        </c:ser>
        <c:dLbls>
          <c:showLegendKey val="0"/>
          <c:showVal val="0"/>
          <c:showCatName val="0"/>
          <c:showSerName val="0"/>
          <c:showPercent val="0"/>
          <c:showBubbleSize val="0"/>
        </c:dLbls>
        <c:gapWidth val="150"/>
        <c:axId val="360241408"/>
        <c:axId val="36024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c:ext xmlns:c16="http://schemas.microsoft.com/office/drawing/2014/chart" uri="{C3380CC4-5D6E-409C-BE32-E72D297353CC}">
              <c16:uniqueId val="{00000001-3701-41EA-BA33-2D8143FD1987}"/>
            </c:ext>
          </c:extLst>
        </c:ser>
        <c:dLbls>
          <c:showLegendKey val="0"/>
          <c:showVal val="0"/>
          <c:showCatName val="0"/>
          <c:showSerName val="0"/>
          <c:showPercent val="0"/>
          <c:showBubbleSize val="0"/>
        </c:dLbls>
        <c:marker val="1"/>
        <c:smooth val="0"/>
        <c:axId val="360241408"/>
        <c:axId val="360242192"/>
      </c:lineChart>
      <c:dateAx>
        <c:axId val="360241408"/>
        <c:scaling>
          <c:orientation val="minMax"/>
        </c:scaling>
        <c:delete val="1"/>
        <c:axPos val="b"/>
        <c:numFmt formatCode="ge" sourceLinked="1"/>
        <c:majorTickMark val="none"/>
        <c:minorTickMark val="none"/>
        <c:tickLblPos val="none"/>
        <c:crossAx val="360242192"/>
        <c:crosses val="autoZero"/>
        <c:auto val="1"/>
        <c:lblOffset val="100"/>
        <c:baseTimeUnit val="years"/>
      </c:dateAx>
      <c:valAx>
        <c:axId val="36024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582.83000000000004</c:v>
                </c:pt>
                <c:pt idx="1">
                  <c:v>554.82000000000005</c:v>
                </c:pt>
                <c:pt idx="2">
                  <c:v>486.96</c:v>
                </c:pt>
                <c:pt idx="3">
                  <c:v>447.5</c:v>
                </c:pt>
                <c:pt idx="4">
                  <c:v>399.53</c:v>
                </c:pt>
              </c:numCache>
            </c:numRef>
          </c:val>
          <c:extLst>
            <c:ext xmlns:c16="http://schemas.microsoft.com/office/drawing/2014/chart" uri="{C3380CC4-5D6E-409C-BE32-E72D297353CC}">
              <c16:uniqueId val="{00000000-8E0F-487A-96CC-765CFD82921E}"/>
            </c:ext>
          </c:extLst>
        </c:ser>
        <c:dLbls>
          <c:showLegendKey val="0"/>
          <c:showVal val="0"/>
          <c:showCatName val="0"/>
          <c:showSerName val="0"/>
          <c:showPercent val="0"/>
          <c:showBubbleSize val="0"/>
        </c:dLbls>
        <c:gapWidth val="150"/>
        <c:axId val="360243368"/>
        <c:axId val="36024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c:ext xmlns:c16="http://schemas.microsoft.com/office/drawing/2014/chart" uri="{C3380CC4-5D6E-409C-BE32-E72D297353CC}">
              <c16:uniqueId val="{00000001-8E0F-487A-96CC-765CFD82921E}"/>
            </c:ext>
          </c:extLst>
        </c:ser>
        <c:dLbls>
          <c:showLegendKey val="0"/>
          <c:showVal val="0"/>
          <c:showCatName val="0"/>
          <c:showSerName val="0"/>
          <c:showPercent val="0"/>
          <c:showBubbleSize val="0"/>
        </c:dLbls>
        <c:marker val="1"/>
        <c:smooth val="0"/>
        <c:axId val="360243368"/>
        <c:axId val="360243760"/>
      </c:lineChart>
      <c:dateAx>
        <c:axId val="360243368"/>
        <c:scaling>
          <c:orientation val="minMax"/>
        </c:scaling>
        <c:delete val="1"/>
        <c:axPos val="b"/>
        <c:numFmt formatCode="ge" sourceLinked="1"/>
        <c:majorTickMark val="none"/>
        <c:minorTickMark val="none"/>
        <c:tickLblPos val="none"/>
        <c:crossAx val="360243760"/>
        <c:crosses val="autoZero"/>
        <c:auto val="1"/>
        <c:lblOffset val="100"/>
        <c:baseTimeUnit val="years"/>
      </c:dateAx>
      <c:valAx>
        <c:axId val="36024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133.27000000000001</c:v>
                </c:pt>
                <c:pt idx="1">
                  <c:v>140.82</c:v>
                </c:pt>
                <c:pt idx="2">
                  <c:v>141.99</c:v>
                </c:pt>
                <c:pt idx="3">
                  <c:v>140.79</c:v>
                </c:pt>
                <c:pt idx="4">
                  <c:v>104.72</c:v>
                </c:pt>
              </c:numCache>
            </c:numRef>
          </c:val>
          <c:extLst>
            <c:ext xmlns:c16="http://schemas.microsoft.com/office/drawing/2014/chart" uri="{C3380CC4-5D6E-409C-BE32-E72D297353CC}">
              <c16:uniqueId val="{00000000-BA5D-4B5C-9C66-5EE041DC469C}"/>
            </c:ext>
          </c:extLst>
        </c:ser>
        <c:dLbls>
          <c:showLegendKey val="0"/>
          <c:showVal val="0"/>
          <c:showCatName val="0"/>
          <c:showSerName val="0"/>
          <c:showPercent val="0"/>
          <c:showBubbleSize val="0"/>
        </c:dLbls>
        <c:gapWidth val="150"/>
        <c:axId val="392150512"/>
        <c:axId val="39215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c:ext xmlns:c16="http://schemas.microsoft.com/office/drawing/2014/chart" uri="{C3380CC4-5D6E-409C-BE32-E72D297353CC}">
              <c16:uniqueId val="{00000001-BA5D-4B5C-9C66-5EE041DC469C}"/>
            </c:ext>
          </c:extLst>
        </c:ser>
        <c:dLbls>
          <c:showLegendKey val="0"/>
          <c:showVal val="0"/>
          <c:showCatName val="0"/>
          <c:showSerName val="0"/>
          <c:showPercent val="0"/>
          <c:showBubbleSize val="0"/>
        </c:dLbls>
        <c:marker val="1"/>
        <c:smooth val="0"/>
        <c:axId val="392150512"/>
        <c:axId val="392154040"/>
      </c:lineChart>
      <c:dateAx>
        <c:axId val="392150512"/>
        <c:scaling>
          <c:orientation val="minMax"/>
        </c:scaling>
        <c:delete val="1"/>
        <c:axPos val="b"/>
        <c:numFmt formatCode="ge" sourceLinked="1"/>
        <c:majorTickMark val="none"/>
        <c:minorTickMark val="none"/>
        <c:tickLblPos val="none"/>
        <c:crossAx val="392154040"/>
        <c:crosses val="autoZero"/>
        <c:auto val="1"/>
        <c:lblOffset val="100"/>
        <c:baseTimeUnit val="years"/>
      </c:dateAx>
      <c:valAx>
        <c:axId val="3921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135.72999999999999</c:v>
                </c:pt>
                <c:pt idx="1">
                  <c:v>128.25</c:v>
                </c:pt>
                <c:pt idx="2">
                  <c:v>127.15</c:v>
                </c:pt>
                <c:pt idx="3">
                  <c:v>128.19999999999999</c:v>
                </c:pt>
                <c:pt idx="4">
                  <c:v>173.46</c:v>
                </c:pt>
              </c:numCache>
            </c:numRef>
          </c:val>
          <c:extLst>
            <c:ext xmlns:c16="http://schemas.microsoft.com/office/drawing/2014/chart" uri="{C3380CC4-5D6E-409C-BE32-E72D297353CC}">
              <c16:uniqueId val="{00000000-EE4E-43FF-A597-95DBDD7BB9F4}"/>
            </c:ext>
          </c:extLst>
        </c:ser>
        <c:dLbls>
          <c:showLegendKey val="0"/>
          <c:showVal val="0"/>
          <c:showCatName val="0"/>
          <c:showSerName val="0"/>
          <c:showPercent val="0"/>
          <c:showBubbleSize val="0"/>
        </c:dLbls>
        <c:gapWidth val="150"/>
        <c:axId val="392152472"/>
        <c:axId val="3921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c:ext xmlns:c16="http://schemas.microsoft.com/office/drawing/2014/chart" uri="{C3380CC4-5D6E-409C-BE32-E72D297353CC}">
              <c16:uniqueId val="{00000001-EE4E-43FF-A597-95DBDD7BB9F4}"/>
            </c:ext>
          </c:extLst>
        </c:ser>
        <c:dLbls>
          <c:showLegendKey val="0"/>
          <c:showVal val="0"/>
          <c:showCatName val="0"/>
          <c:showSerName val="0"/>
          <c:showPercent val="0"/>
          <c:showBubbleSize val="0"/>
        </c:dLbls>
        <c:marker val="1"/>
        <c:smooth val="0"/>
        <c:axId val="392152472"/>
        <c:axId val="392152864"/>
      </c:lineChart>
      <c:dateAx>
        <c:axId val="392152472"/>
        <c:scaling>
          <c:orientation val="minMax"/>
        </c:scaling>
        <c:delete val="1"/>
        <c:axPos val="b"/>
        <c:numFmt formatCode="ge" sourceLinked="1"/>
        <c:majorTickMark val="none"/>
        <c:minorTickMark val="none"/>
        <c:tickLblPos val="none"/>
        <c:crossAx val="392152864"/>
        <c:crosses val="autoZero"/>
        <c:auto val="1"/>
        <c:lblOffset val="100"/>
        <c:baseTimeUnit val="years"/>
      </c:dateAx>
      <c:valAx>
        <c:axId val="3921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5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松江市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自治体職員</v>
      </c>
      <c r="AE8" s="79"/>
      <c r="AF8" s="79"/>
      <c r="AG8" s="79"/>
      <c r="AH8" s="79"/>
      <c r="AI8" s="79"/>
      <c r="AJ8" s="79"/>
      <c r="AK8" s="3"/>
      <c r="AL8" s="73">
        <f>データ!S6</f>
        <v>203787</v>
      </c>
      <c r="AM8" s="73"/>
      <c r="AN8" s="73"/>
      <c r="AO8" s="73"/>
      <c r="AP8" s="73"/>
      <c r="AQ8" s="73"/>
      <c r="AR8" s="73"/>
      <c r="AS8" s="73"/>
      <c r="AT8" s="72">
        <f>データ!T6</f>
        <v>572.99</v>
      </c>
      <c r="AU8" s="72"/>
      <c r="AV8" s="72"/>
      <c r="AW8" s="72"/>
      <c r="AX8" s="72"/>
      <c r="AY8" s="72"/>
      <c r="AZ8" s="72"/>
      <c r="BA8" s="72"/>
      <c r="BB8" s="72">
        <f>データ!U6</f>
        <v>355.66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55.18</v>
      </c>
      <c r="J10" s="72"/>
      <c r="K10" s="72"/>
      <c r="L10" s="72"/>
      <c r="M10" s="72"/>
      <c r="N10" s="72"/>
      <c r="O10" s="72"/>
      <c r="P10" s="72">
        <f>データ!P6</f>
        <v>77.06</v>
      </c>
      <c r="Q10" s="72"/>
      <c r="R10" s="72"/>
      <c r="S10" s="72"/>
      <c r="T10" s="72"/>
      <c r="U10" s="72"/>
      <c r="V10" s="72"/>
      <c r="W10" s="72">
        <f>データ!Q6</f>
        <v>92.59</v>
      </c>
      <c r="X10" s="72"/>
      <c r="Y10" s="72"/>
      <c r="Z10" s="72"/>
      <c r="AA10" s="72"/>
      <c r="AB10" s="72"/>
      <c r="AC10" s="72"/>
      <c r="AD10" s="73">
        <f>データ!R6</f>
        <v>3024</v>
      </c>
      <c r="AE10" s="73"/>
      <c r="AF10" s="73"/>
      <c r="AG10" s="73"/>
      <c r="AH10" s="73"/>
      <c r="AI10" s="73"/>
      <c r="AJ10" s="73"/>
      <c r="AK10" s="2"/>
      <c r="AL10" s="73">
        <f>データ!V6</f>
        <v>156396</v>
      </c>
      <c r="AM10" s="73"/>
      <c r="AN10" s="73"/>
      <c r="AO10" s="73"/>
      <c r="AP10" s="73"/>
      <c r="AQ10" s="73"/>
      <c r="AR10" s="73"/>
      <c r="AS10" s="73"/>
      <c r="AT10" s="72">
        <f>データ!W6</f>
        <v>43.77</v>
      </c>
      <c r="AU10" s="72"/>
      <c r="AV10" s="72"/>
      <c r="AW10" s="72"/>
      <c r="AX10" s="72"/>
      <c r="AY10" s="72"/>
      <c r="AZ10" s="72"/>
      <c r="BA10" s="72"/>
      <c r="BB10" s="72">
        <f>データ!X6</f>
        <v>3573.13</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2J7IkwPJI1HNEP8IvW1I9XMBcQ+IMrYHPhX30Ouz2alrvec7wiRXynJxyJIBNHKvjjBBHMQseeDhQmtZ2LXxNA==" saltValue="tnCGPEPNjqCWQgvLQ4Uj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17</v>
      </c>
      <c r="F6" s="33">
        <f t="shared" si="3"/>
        <v>1</v>
      </c>
      <c r="G6" s="33">
        <f t="shared" si="3"/>
        <v>0</v>
      </c>
      <c r="H6" s="33" t="str">
        <f t="shared" si="3"/>
        <v>島根県　松江市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55.18</v>
      </c>
      <c r="P6" s="34">
        <f t="shared" si="3"/>
        <v>77.06</v>
      </c>
      <c r="Q6" s="34">
        <f t="shared" si="3"/>
        <v>92.59</v>
      </c>
      <c r="R6" s="34">
        <f t="shared" si="3"/>
        <v>3024</v>
      </c>
      <c r="S6" s="34">
        <f t="shared" si="3"/>
        <v>203787</v>
      </c>
      <c r="T6" s="34">
        <f t="shared" si="3"/>
        <v>572.99</v>
      </c>
      <c r="U6" s="34">
        <f t="shared" si="3"/>
        <v>355.66</v>
      </c>
      <c r="V6" s="34">
        <f t="shared" si="3"/>
        <v>156396</v>
      </c>
      <c r="W6" s="34">
        <f t="shared" si="3"/>
        <v>43.77</v>
      </c>
      <c r="X6" s="34">
        <f t="shared" si="3"/>
        <v>3573.13</v>
      </c>
      <c r="Y6" s="35">
        <f>IF(Y7="",NA(),Y7)</f>
        <v>125.43</v>
      </c>
      <c r="Z6" s="35">
        <f t="shared" ref="Z6:AH6" si="4">IF(Z7="",NA(),Z7)</f>
        <v>124.07</v>
      </c>
      <c r="AA6" s="35">
        <f t="shared" si="4"/>
        <v>116.63</v>
      </c>
      <c r="AB6" s="35">
        <f t="shared" si="4"/>
        <v>116.5</v>
      </c>
      <c r="AC6" s="35">
        <f t="shared" si="4"/>
        <v>117.24</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22.56</v>
      </c>
      <c r="AV6" s="35">
        <f t="shared" ref="AV6:BD6" si="6">IF(AV7="",NA(),AV7)</f>
        <v>23.4</v>
      </c>
      <c r="AW6" s="35">
        <f t="shared" si="6"/>
        <v>24.93</v>
      </c>
      <c r="AX6" s="35">
        <f t="shared" si="6"/>
        <v>26.45</v>
      </c>
      <c r="AY6" s="35">
        <f t="shared" si="6"/>
        <v>35.479999999999997</v>
      </c>
      <c r="AZ6" s="35">
        <f t="shared" si="6"/>
        <v>179.3</v>
      </c>
      <c r="BA6" s="35">
        <f t="shared" si="6"/>
        <v>45.99</v>
      </c>
      <c r="BB6" s="35">
        <f t="shared" si="6"/>
        <v>47.32</v>
      </c>
      <c r="BC6" s="35">
        <f t="shared" si="6"/>
        <v>49.96</v>
      </c>
      <c r="BD6" s="35">
        <f t="shared" si="6"/>
        <v>58.04</v>
      </c>
      <c r="BE6" s="34" t="str">
        <f>IF(BE7="","",IF(BE7="-","【-】","【"&amp;SUBSTITUTE(TEXT(BE7,"#,##0.00"),"-","△")&amp;"】"))</f>
        <v>【66.41】</v>
      </c>
      <c r="BF6" s="35">
        <f>IF(BF7="",NA(),BF7)</f>
        <v>582.83000000000004</v>
      </c>
      <c r="BG6" s="35">
        <f t="shared" ref="BG6:BO6" si="7">IF(BG7="",NA(),BG7)</f>
        <v>554.82000000000005</v>
      </c>
      <c r="BH6" s="35">
        <f t="shared" si="7"/>
        <v>486.96</v>
      </c>
      <c r="BI6" s="35">
        <f t="shared" si="7"/>
        <v>447.5</v>
      </c>
      <c r="BJ6" s="35">
        <f t="shared" si="7"/>
        <v>399.53</v>
      </c>
      <c r="BK6" s="35">
        <f t="shared" si="7"/>
        <v>924.44</v>
      </c>
      <c r="BL6" s="35">
        <f t="shared" si="7"/>
        <v>963.16</v>
      </c>
      <c r="BM6" s="35">
        <f t="shared" si="7"/>
        <v>1017.47</v>
      </c>
      <c r="BN6" s="35">
        <f t="shared" si="7"/>
        <v>970.35</v>
      </c>
      <c r="BO6" s="35">
        <f t="shared" si="7"/>
        <v>917.29</v>
      </c>
      <c r="BP6" s="34" t="str">
        <f>IF(BP7="","",IF(BP7="-","【-】","【"&amp;SUBSTITUTE(TEXT(BP7,"#,##0.00"),"-","△")&amp;"】"))</f>
        <v>【707.33】</v>
      </c>
      <c r="BQ6" s="35">
        <f>IF(BQ7="",NA(),BQ7)</f>
        <v>133.27000000000001</v>
      </c>
      <c r="BR6" s="35">
        <f t="shared" ref="BR6:BZ6" si="8">IF(BR7="",NA(),BR7)</f>
        <v>140.82</v>
      </c>
      <c r="BS6" s="35">
        <f t="shared" si="8"/>
        <v>141.99</v>
      </c>
      <c r="BT6" s="35">
        <f t="shared" si="8"/>
        <v>140.79</v>
      </c>
      <c r="BU6" s="35">
        <f t="shared" si="8"/>
        <v>104.72</v>
      </c>
      <c r="BV6" s="35">
        <f t="shared" si="8"/>
        <v>90.24</v>
      </c>
      <c r="BW6" s="35">
        <f t="shared" si="8"/>
        <v>94.82</v>
      </c>
      <c r="BX6" s="35">
        <f t="shared" si="8"/>
        <v>96.37</v>
      </c>
      <c r="BY6" s="35">
        <f t="shared" si="8"/>
        <v>99.26</v>
      </c>
      <c r="BZ6" s="35">
        <f t="shared" si="8"/>
        <v>99.67</v>
      </c>
      <c r="CA6" s="34" t="str">
        <f>IF(CA7="","",IF(CA7="-","【-】","【"&amp;SUBSTITUTE(TEXT(CA7,"#,##0.00"),"-","△")&amp;"】"))</f>
        <v>【101.26】</v>
      </c>
      <c r="CB6" s="35">
        <f>IF(CB7="",NA(),CB7)</f>
        <v>135.72999999999999</v>
      </c>
      <c r="CC6" s="35">
        <f t="shared" ref="CC6:CK6" si="9">IF(CC7="",NA(),CC7)</f>
        <v>128.25</v>
      </c>
      <c r="CD6" s="35">
        <f t="shared" si="9"/>
        <v>127.15</v>
      </c>
      <c r="CE6" s="35">
        <f t="shared" si="9"/>
        <v>128.19999999999999</v>
      </c>
      <c r="CF6" s="35">
        <f t="shared" si="9"/>
        <v>173.46</v>
      </c>
      <c r="CG6" s="35">
        <f t="shared" si="9"/>
        <v>170.22</v>
      </c>
      <c r="CH6" s="35">
        <f t="shared" si="9"/>
        <v>162.88</v>
      </c>
      <c r="CI6" s="35">
        <f t="shared" si="9"/>
        <v>162.65</v>
      </c>
      <c r="CJ6" s="35">
        <f t="shared" si="9"/>
        <v>159.53</v>
      </c>
      <c r="CK6" s="35">
        <f t="shared" si="9"/>
        <v>159.6</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93.57</v>
      </c>
      <c r="CY6" s="35">
        <f t="shared" ref="CY6:DG6" si="11">IF(CY7="",NA(),CY7)</f>
        <v>93.99</v>
      </c>
      <c r="CZ6" s="35">
        <f t="shared" si="11"/>
        <v>94.22</v>
      </c>
      <c r="DA6" s="35">
        <f t="shared" si="11"/>
        <v>94.62</v>
      </c>
      <c r="DB6" s="35">
        <f t="shared" si="11"/>
        <v>94.68</v>
      </c>
      <c r="DC6" s="35">
        <f t="shared" si="11"/>
        <v>93.01</v>
      </c>
      <c r="DD6" s="35">
        <f t="shared" si="11"/>
        <v>93.12</v>
      </c>
      <c r="DE6" s="35">
        <f t="shared" si="11"/>
        <v>93.38</v>
      </c>
      <c r="DF6" s="35">
        <f t="shared" si="11"/>
        <v>93.5</v>
      </c>
      <c r="DG6" s="35">
        <f t="shared" si="11"/>
        <v>93.86</v>
      </c>
      <c r="DH6" s="34" t="str">
        <f>IF(DH7="","",IF(DH7="-","【-】","【"&amp;SUBSTITUTE(TEXT(DH7,"#,##0.00"),"-","△")&amp;"】"))</f>
        <v>【95.06】</v>
      </c>
      <c r="DI6" s="35">
        <f>IF(DI7="",NA(),DI7)</f>
        <v>2.96</v>
      </c>
      <c r="DJ6" s="35">
        <f t="shared" ref="DJ6:DR6" si="12">IF(DJ7="",NA(),DJ7)</f>
        <v>5.89</v>
      </c>
      <c r="DK6" s="35">
        <f t="shared" si="12"/>
        <v>8.7799999999999994</v>
      </c>
      <c r="DL6" s="35">
        <f t="shared" si="12"/>
        <v>11.65</v>
      </c>
      <c r="DM6" s="35">
        <f t="shared" si="12"/>
        <v>14.52</v>
      </c>
      <c r="DN6" s="35">
        <f t="shared" si="12"/>
        <v>16.559999999999999</v>
      </c>
      <c r="DO6" s="35">
        <f t="shared" si="12"/>
        <v>28.35</v>
      </c>
      <c r="DP6" s="35">
        <f t="shared" si="12"/>
        <v>27.96</v>
      </c>
      <c r="DQ6" s="35">
        <f t="shared" si="12"/>
        <v>28.81</v>
      </c>
      <c r="DR6" s="35">
        <f t="shared" si="12"/>
        <v>31.19</v>
      </c>
      <c r="DS6" s="34" t="str">
        <f>IF(DS7="","",IF(DS7="-","【-】","【"&amp;SUBSTITUTE(TEXT(DS7,"#,##0.00"),"-","△")&amp;"】"))</f>
        <v>【38.13】</v>
      </c>
      <c r="DT6" s="34">
        <f>IF(DT7="",NA(),DT7)</f>
        <v>0</v>
      </c>
      <c r="DU6" s="34">
        <f t="shared" ref="DU6:EC6" si="13">IF(DU7="",NA(),DU7)</f>
        <v>0</v>
      </c>
      <c r="DV6" s="34">
        <f t="shared" si="13"/>
        <v>0</v>
      </c>
      <c r="DW6" s="34">
        <f t="shared" si="13"/>
        <v>0</v>
      </c>
      <c r="DX6" s="34">
        <f t="shared" si="13"/>
        <v>0</v>
      </c>
      <c r="DY6" s="35">
        <f t="shared" si="13"/>
        <v>2.82</v>
      </c>
      <c r="DZ6" s="35">
        <f t="shared" si="13"/>
        <v>3.05</v>
      </c>
      <c r="EA6" s="35">
        <f t="shared" si="13"/>
        <v>3.4</v>
      </c>
      <c r="EB6" s="35">
        <f t="shared" si="13"/>
        <v>3.84</v>
      </c>
      <c r="EC6" s="35">
        <f t="shared" si="13"/>
        <v>4.3099999999999996</v>
      </c>
      <c r="ED6" s="34" t="str">
        <f>IF(ED7="","",IF(ED7="-","【-】","【"&amp;SUBSTITUTE(TEXT(ED7,"#,##0.00"),"-","△")&amp;"】"))</f>
        <v>【5.37】</v>
      </c>
      <c r="EE6" s="34">
        <f>IF(EE7="",NA(),EE7)</f>
        <v>0</v>
      </c>
      <c r="EF6" s="34">
        <f t="shared" ref="EF6:EN6" si="14">IF(EF7="",NA(),EF7)</f>
        <v>0</v>
      </c>
      <c r="EG6" s="35">
        <f t="shared" si="14"/>
        <v>0.05</v>
      </c>
      <c r="EH6" s="35">
        <f t="shared" si="14"/>
        <v>0.02</v>
      </c>
      <c r="EI6" s="34">
        <f t="shared" si="14"/>
        <v>0</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322016</v>
      </c>
      <c r="D7" s="37">
        <v>46</v>
      </c>
      <c r="E7" s="37">
        <v>17</v>
      </c>
      <c r="F7" s="37">
        <v>1</v>
      </c>
      <c r="G7" s="37">
        <v>0</v>
      </c>
      <c r="H7" s="37" t="s">
        <v>108</v>
      </c>
      <c r="I7" s="37" t="s">
        <v>109</v>
      </c>
      <c r="J7" s="37" t="s">
        <v>110</v>
      </c>
      <c r="K7" s="37" t="s">
        <v>111</v>
      </c>
      <c r="L7" s="37" t="s">
        <v>112</v>
      </c>
      <c r="M7" s="37" t="s">
        <v>113</v>
      </c>
      <c r="N7" s="38" t="s">
        <v>114</v>
      </c>
      <c r="O7" s="38">
        <v>55.18</v>
      </c>
      <c r="P7" s="38">
        <v>77.06</v>
      </c>
      <c r="Q7" s="38">
        <v>92.59</v>
      </c>
      <c r="R7" s="38">
        <v>3024</v>
      </c>
      <c r="S7" s="38">
        <v>203787</v>
      </c>
      <c r="T7" s="38">
        <v>572.99</v>
      </c>
      <c r="U7" s="38">
        <v>355.66</v>
      </c>
      <c r="V7" s="38">
        <v>156396</v>
      </c>
      <c r="W7" s="38">
        <v>43.77</v>
      </c>
      <c r="X7" s="38">
        <v>3573.13</v>
      </c>
      <c r="Y7" s="38">
        <v>125.43</v>
      </c>
      <c r="Z7" s="38">
        <v>124.07</v>
      </c>
      <c r="AA7" s="38">
        <v>116.63</v>
      </c>
      <c r="AB7" s="38">
        <v>116.5</v>
      </c>
      <c r="AC7" s="38">
        <v>117.24</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22.56</v>
      </c>
      <c r="AV7" s="38">
        <v>23.4</v>
      </c>
      <c r="AW7" s="38">
        <v>24.93</v>
      </c>
      <c r="AX7" s="38">
        <v>26.45</v>
      </c>
      <c r="AY7" s="38">
        <v>35.479999999999997</v>
      </c>
      <c r="AZ7" s="38">
        <v>179.3</v>
      </c>
      <c r="BA7" s="38">
        <v>45.99</v>
      </c>
      <c r="BB7" s="38">
        <v>47.32</v>
      </c>
      <c r="BC7" s="38">
        <v>49.96</v>
      </c>
      <c r="BD7" s="38">
        <v>58.04</v>
      </c>
      <c r="BE7" s="38">
        <v>66.41</v>
      </c>
      <c r="BF7" s="38">
        <v>582.83000000000004</v>
      </c>
      <c r="BG7" s="38">
        <v>554.82000000000005</v>
      </c>
      <c r="BH7" s="38">
        <v>486.96</v>
      </c>
      <c r="BI7" s="38">
        <v>447.5</v>
      </c>
      <c r="BJ7" s="38">
        <v>399.53</v>
      </c>
      <c r="BK7" s="38">
        <v>924.44</v>
      </c>
      <c r="BL7" s="38">
        <v>963.16</v>
      </c>
      <c r="BM7" s="38">
        <v>1017.47</v>
      </c>
      <c r="BN7" s="38">
        <v>970.35</v>
      </c>
      <c r="BO7" s="38">
        <v>917.29</v>
      </c>
      <c r="BP7" s="38">
        <v>707.33</v>
      </c>
      <c r="BQ7" s="38">
        <v>133.27000000000001</v>
      </c>
      <c r="BR7" s="38">
        <v>140.82</v>
      </c>
      <c r="BS7" s="38">
        <v>141.99</v>
      </c>
      <c r="BT7" s="38">
        <v>140.79</v>
      </c>
      <c r="BU7" s="38">
        <v>104.72</v>
      </c>
      <c r="BV7" s="38">
        <v>90.24</v>
      </c>
      <c r="BW7" s="38">
        <v>94.82</v>
      </c>
      <c r="BX7" s="38">
        <v>96.37</v>
      </c>
      <c r="BY7" s="38">
        <v>99.26</v>
      </c>
      <c r="BZ7" s="38">
        <v>99.67</v>
      </c>
      <c r="CA7" s="38">
        <v>101.26</v>
      </c>
      <c r="CB7" s="38">
        <v>135.72999999999999</v>
      </c>
      <c r="CC7" s="38">
        <v>128.25</v>
      </c>
      <c r="CD7" s="38">
        <v>127.15</v>
      </c>
      <c r="CE7" s="38">
        <v>128.19999999999999</v>
      </c>
      <c r="CF7" s="38">
        <v>173.46</v>
      </c>
      <c r="CG7" s="38">
        <v>170.22</v>
      </c>
      <c r="CH7" s="38">
        <v>162.88</v>
      </c>
      <c r="CI7" s="38">
        <v>162.65</v>
      </c>
      <c r="CJ7" s="38">
        <v>159.53</v>
      </c>
      <c r="CK7" s="38">
        <v>159.6</v>
      </c>
      <c r="CL7" s="38">
        <v>136.38999999999999</v>
      </c>
      <c r="CM7" s="38" t="s">
        <v>114</v>
      </c>
      <c r="CN7" s="38" t="s">
        <v>114</v>
      </c>
      <c r="CO7" s="38" t="s">
        <v>114</v>
      </c>
      <c r="CP7" s="38" t="s">
        <v>114</v>
      </c>
      <c r="CQ7" s="38" t="s">
        <v>114</v>
      </c>
      <c r="CR7" s="38">
        <v>67.099999999999994</v>
      </c>
      <c r="CS7" s="38">
        <v>67.95</v>
      </c>
      <c r="CT7" s="38">
        <v>66.63</v>
      </c>
      <c r="CU7" s="38">
        <v>67.040000000000006</v>
      </c>
      <c r="CV7" s="38">
        <v>66.34</v>
      </c>
      <c r="CW7" s="38">
        <v>60.13</v>
      </c>
      <c r="CX7" s="38">
        <v>93.57</v>
      </c>
      <c r="CY7" s="38">
        <v>93.99</v>
      </c>
      <c r="CZ7" s="38">
        <v>94.22</v>
      </c>
      <c r="DA7" s="38">
        <v>94.62</v>
      </c>
      <c r="DB7" s="38">
        <v>94.68</v>
      </c>
      <c r="DC7" s="38">
        <v>93.01</v>
      </c>
      <c r="DD7" s="38">
        <v>93.12</v>
      </c>
      <c r="DE7" s="38">
        <v>93.38</v>
      </c>
      <c r="DF7" s="38">
        <v>93.5</v>
      </c>
      <c r="DG7" s="38">
        <v>93.86</v>
      </c>
      <c r="DH7" s="38">
        <v>95.06</v>
      </c>
      <c r="DI7" s="38">
        <v>2.96</v>
      </c>
      <c r="DJ7" s="38">
        <v>5.89</v>
      </c>
      <c r="DK7" s="38">
        <v>8.7799999999999994</v>
      </c>
      <c r="DL7" s="38">
        <v>11.65</v>
      </c>
      <c r="DM7" s="38">
        <v>14.52</v>
      </c>
      <c r="DN7" s="38">
        <v>16.559999999999999</v>
      </c>
      <c r="DO7" s="38">
        <v>28.35</v>
      </c>
      <c r="DP7" s="38">
        <v>27.96</v>
      </c>
      <c r="DQ7" s="38">
        <v>28.81</v>
      </c>
      <c r="DR7" s="38">
        <v>31.19</v>
      </c>
      <c r="DS7" s="38">
        <v>38.130000000000003</v>
      </c>
      <c r="DT7" s="38">
        <v>0</v>
      </c>
      <c r="DU7" s="38">
        <v>0</v>
      </c>
      <c r="DV7" s="38">
        <v>0</v>
      </c>
      <c r="DW7" s="38">
        <v>0</v>
      </c>
      <c r="DX7" s="38">
        <v>0</v>
      </c>
      <c r="DY7" s="38">
        <v>2.82</v>
      </c>
      <c r="DZ7" s="38">
        <v>3.05</v>
      </c>
      <c r="EA7" s="38">
        <v>3.4</v>
      </c>
      <c r="EB7" s="38">
        <v>3.84</v>
      </c>
      <c r="EC7" s="38">
        <v>4.3099999999999996</v>
      </c>
      <c r="ED7" s="38">
        <v>5.37</v>
      </c>
      <c r="EE7" s="38">
        <v>0</v>
      </c>
      <c r="EF7" s="38">
        <v>0</v>
      </c>
      <c r="EG7" s="38">
        <v>0.05</v>
      </c>
      <c r="EH7" s="38">
        <v>0.02</v>
      </c>
      <c r="EI7" s="38">
        <v>0</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2019-02-04T04:24:29Z</cp:lastPrinted>
  <dcterms:modified xsi:type="dcterms:W3CDTF">2019-02-04T04:24:32Z</dcterms:modified>
</cp:coreProperties>
</file>