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8.LGYOSHIKA\Desktop\"/>
    </mc:Choice>
  </mc:AlternateContent>
  <workbookProtection workbookPassword="B319" lockStructure="1"/>
  <bookViews>
    <workbookView xWindow="0" yWindow="0" windowWidth="19200" windowHeight="1134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BB8" i="4" s="1"/>
  <c r="S6" i="5"/>
  <c r="R6" i="5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J85" i="4"/>
  <c r="E85" i="4"/>
  <c r="BB10" i="4"/>
  <c r="W10" i="4"/>
  <c r="P10" i="4"/>
  <c r="I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<sst xmlns="http://schemas.openxmlformats.org/spreadsheetml/2006/main" count="237" uniqueCount="123">
  <si>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</si>
  <si>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</si>
  <si>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</si>
  <si>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</si>
  <si>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</si>
  <si>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</si>
  <si>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</si>
  <si>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</si>
  <si>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</si>
  <si>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</si>
  <si>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</si>
  <si>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</si>
  <si>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</si>
  <si>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</si>
  <si>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</si>
  <si>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</si>
  <si>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</si>
  <si>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</si>
  <si>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</si>
  <si>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</si>
  <si>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</si>
  <si>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</si>
  <si>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</si>
  <si>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</si>
  <si>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</si>
  <si>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</si>
  <si>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</si>
  <si>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</si>
  <si>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</si>
  <si>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</si>
  <si>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</si>
  <si>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</si>
  <si>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</si>
  <si>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</si>
  <si>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</si>
  <si>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</si>
  <si>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</si>
  <si>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</si>
  <si>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</si>
  <si>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</si>
  <si>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</si>
  <si>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</si>
  <si>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</si>
  <si>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</si>
  <si>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</si>
  <si>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</si>
  <si>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</si>
  <si>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</si>
  <si>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</si>
  <si>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</si>
  <si>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</si>
  <si>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</si>
  <si>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</si>
  <si>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</si>
  <si>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</si>
  <si>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</si>
  <si>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</si>
  <si>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</si>
  <si>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</si>
  <si>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</si>
  <si>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</si>
  <si>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</si>
  <si>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</si>
  <si>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</si>
  <si>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</si>
  <si>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</si>
  <si>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</si>
  <si>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</si>
  <si>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</si>
  <si>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</si>
  <si>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</si>
  <si>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</si>
  <si>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</si>
  <si>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</si>
  <si>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</si>
  <si>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</si>
  <si>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</si>
  <si>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</si>
  <si>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</si>
  <si>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</si>
  <si>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</si>
  <si>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</si>
  <si>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</si>
  <si>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</si>
  <si>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</si>
  <si>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</si>
  <si>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</si>
  <si>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</si>
  <si>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</si>
  <si>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</si>
  <si>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</si>
  <si>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</si>
  <si>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</si>
  <si>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</si>
  <si>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</si>
  <si>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</si>
  <si>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</si>
  <si>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</si>
  <si>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</si>
  <si>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</si>
  <si>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</si>
  <si>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</si>
  <si>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</si>
  <si>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</si>
  <si>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</si>
  <si>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</si>
  <si>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</si>
  <si>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吉賀町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</si>
  <si>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</si>
  <si>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</si>
  <si>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</si>
  <si>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</si>
  <si>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</si>
  <si>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</si>
  <si>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</si>
  <si>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</si>
  <si>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</si>
  <si>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</si>
  <si>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</si>
  <si>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</si>
  <si>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
　　平成28年度まで統合事業を優先的におこなっ
  てきた為、管路更新率が平均より低くなってい
  る。
　　今後は整備した固定資産台帳を元に管路や施
  設の更新及び老朽化対策を計画的に行って行き
  たい。</t>
    <rPh sb="3" eb="5">
      <t>ヘイセイ</t>
    </rPh>
    <rPh sb="7" eb="9">
      <t>ネンド</t>
    </rPh>
    <rPh sb="11" eb="13">
      <t>トウゴウ</t>
    </rPh>
    <rPh sb="13" eb="15">
      <t>ジギョウ</t>
    </rPh>
    <rPh sb="16" eb="19">
      <t>ユウセンテキ</t>
    </rPh>
    <rPh sb="30" eb="31">
      <t>タメ</t>
    </rPh>
    <rPh sb="32" eb="34">
      <t>カンロ</t>
    </rPh>
    <rPh sb="34" eb="36">
      <t>コウシン</t>
    </rPh>
    <rPh sb="36" eb="37">
      <t>リツ</t>
    </rPh>
    <rPh sb="38" eb="40">
      <t>ヘイキン</t>
    </rPh>
    <rPh sb="42" eb="43">
      <t>ヒク</t>
    </rPh>
    <rPh sb="56" eb="58">
      <t>コンゴ</t>
    </rPh>
    <rPh sb="59" eb="61">
      <t>セイビ</t>
    </rPh>
    <rPh sb="63" eb="65">
      <t>コテイ</t>
    </rPh>
    <rPh sb="65" eb="67">
      <t>シサン</t>
    </rPh>
    <rPh sb="67" eb="69">
      <t>ダイチョウ</t>
    </rPh>
    <rPh sb="70" eb="71">
      <t>モト</t>
    </rPh>
    <rPh sb="72" eb="74">
      <t>カンロ</t>
    </rPh>
    <rPh sb="81" eb="82">
      <t>サラ</t>
    </rPh>
    <rPh sb="82" eb="83">
      <t>シン</t>
    </rPh>
    <rPh sb="83" eb="84">
      <t>オヨ</t>
    </rPh>
    <rPh sb="85" eb="88">
      <t>ロウキュウカ</t>
    </rPh>
    <rPh sb="88" eb="90">
      <t>タイサク</t>
    </rPh>
    <rPh sb="91" eb="94">
      <t>ケイカクテキ</t>
    </rPh>
    <rPh sb="95" eb="96">
      <t>オコナ</t>
    </rPh>
    <rPh sb="98" eb="99">
      <t>イ</t>
    </rPh>
    <phoneticPr fontId="4"/>
  </si>
  <si>
    <t>　・経営の健全性について
　　収益的収支比率は毎年僅かながら改善してい
  たが、平成28年度においては悪化している。
　　これは平成29年度より上水道事業へ移行する
　ことにより打切決算を行ったことが大きく影響
　していると考えられる。
　　しかしながら企業債残高対給水収益比率や料
　金回収率からも企債や繰入等の財源に依存して
　いる状態である。
　・経営の効率性について
　　有収率が改善したが、平成27年に寒波による
　大規模な漏水が発生し、町内全域で修繕を行っ
　たことが影響しているが、更なる改善が必要で
　ある。
　　中山間地域にある為、管路延長は長く、人口
　密度は低いという投資効率が悪い条件にあり、
　費用が割高になっている。また施設利用率は平
　均より高くなっているが、小規模で余裕の無い
　施設が多く、非常時の対応や、スペックダウン
　等の効率化の余地の無いことを示している。</t>
    <rPh sb="2" eb="4">
      <t>ケイエイ</t>
    </rPh>
    <rPh sb="5" eb="8">
      <t>ケンゼンセイ</t>
    </rPh>
    <rPh sb="15" eb="18">
      <t>シュウエキテキ</t>
    </rPh>
    <rPh sb="18" eb="20">
      <t>シュウシ</t>
    </rPh>
    <rPh sb="20" eb="22">
      <t>ヒリツ</t>
    </rPh>
    <rPh sb="23" eb="25">
      <t>マイトシ</t>
    </rPh>
    <rPh sb="25" eb="26">
      <t>ワズ</t>
    </rPh>
    <rPh sb="30" eb="32">
      <t>カイゼン</t>
    </rPh>
    <rPh sb="41" eb="43">
      <t>ヘイセイ</t>
    </rPh>
    <rPh sb="45" eb="47">
      <t>ネンド</t>
    </rPh>
    <rPh sb="52" eb="54">
      <t>アッカ</t>
    </rPh>
    <rPh sb="65" eb="67">
      <t>ヘイセイ</t>
    </rPh>
    <rPh sb="69" eb="70">
      <t>ネン</t>
    </rPh>
    <rPh sb="70" eb="71">
      <t>ド</t>
    </rPh>
    <rPh sb="73" eb="76">
      <t>ジョウスイドウ</t>
    </rPh>
    <rPh sb="76" eb="78">
      <t>ジギョウ</t>
    </rPh>
    <rPh sb="79" eb="81">
      <t>イコウ</t>
    </rPh>
    <rPh sb="90" eb="92">
      <t>ウチキ</t>
    </rPh>
    <rPh sb="92" eb="94">
      <t>ケッサン</t>
    </rPh>
    <rPh sb="95" eb="96">
      <t>オコナ</t>
    </rPh>
    <rPh sb="101" eb="102">
      <t>オオ</t>
    </rPh>
    <rPh sb="104" eb="106">
      <t>エイキョウ</t>
    </rPh>
    <rPh sb="113" eb="114">
      <t>カンガ</t>
    </rPh>
    <rPh sb="128" eb="130">
      <t>キギョウ</t>
    </rPh>
    <rPh sb="130" eb="131">
      <t>サイ</t>
    </rPh>
    <rPh sb="131" eb="133">
      <t>ザンダカ</t>
    </rPh>
    <rPh sb="133" eb="134">
      <t>タイ</t>
    </rPh>
    <rPh sb="134" eb="136">
      <t>キュウスイ</t>
    </rPh>
    <rPh sb="136" eb="138">
      <t>シュウエキ</t>
    </rPh>
    <rPh sb="138" eb="140">
      <t>ヒリツ</t>
    </rPh>
    <rPh sb="147" eb="148">
      <t>リツ</t>
    </rPh>
    <rPh sb="151" eb="152">
      <t>キ</t>
    </rPh>
    <rPh sb="152" eb="153">
      <t>サイ</t>
    </rPh>
    <rPh sb="154" eb="156">
      <t>クリイレ</t>
    </rPh>
    <rPh sb="156" eb="157">
      <t>トウ</t>
    </rPh>
    <rPh sb="158" eb="160">
      <t>ザイゲン</t>
    </rPh>
    <rPh sb="161" eb="163">
      <t>イゾン</t>
    </rPh>
    <rPh sb="169" eb="171">
      <t>ジョウタイ</t>
    </rPh>
    <rPh sb="179" eb="181">
      <t>ケイエイ</t>
    </rPh>
    <rPh sb="182" eb="185">
      <t>コウリツセイ</t>
    </rPh>
    <rPh sb="192" eb="193">
      <t>ユウ</t>
    </rPh>
    <rPh sb="193" eb="194">
      <t>シュウ</t>
    </rPh>
    <rPh sb="194" eb="195">
      <t>リツ</t>
    </rPh>
    <rPh sb="196" eb="198">
      <t>カイゼン</t>
    </rPh>
    <rPh sb="202" eb="204">
      <t>ヘイセイ</t>
    </rPh>
    <rPh sb="206" eb="207">
      <t>ネン</t>
    </rPh>
    <rPh sb="208" eb="210">
      <t>カンパ</t>
    </rPh>
    <rPh sb="219" eb="221">
      <t>ロウスイ</t>
    </rPh>
    <rPh sb="222" eb="224">
      <t>ハッセイ</t>
    </rPh>
    <rPh sb="226" eb="228">
      <t>チョウナイ</t>
    </rPh>
    <rPh sb="228" eb="230">
      <t>ゼンイキ</t>
    </rPh>
    <rPh sb="231" eb="233">
      <t>シュウゼン</t>
    </rPh>
    <rPh sb="234" eb="235">
      <t>オコナ</t>
    </rPh>
    <rPh sb="242" eb="244">
      <t>エイキョウ</t>
    </rPh>
    <rPh sb="250" eb="251">
      <t>サラ</t>
    </rPh>
    <rPh sb="253" eb="255">
      <t>カイゼン</t>
    </rPh>
    <rPh sb="256" eb="258">
      <t>ヒツヨウ</t>
    </rPh>
    <rPh sb="269" eb="270">
      <t>カン</t>
    </rPh>
    <rPh sb="270" eb="272">
      <t>チイキ</t>
    </rPh>
    <rPh sb="275" eb="276">
      <t>タメ</t>
    </rPh>
    <rPh sb="277" eb="279">
      <t>カンロ</t>
    </rPh>
    <rPh sb="279" eb="281">
      <t>エンチョウ</t>
    </rPh>
    <rPh sb="282" eb="283">
      <t>ナガ</t>
    </rPh>
    <rPh sb="285" eb="287">
      <t>ジンコウ</t>
    </rPh>
    <rPh sb="292" eb="293">
      <t>ヒク</t>
    </rPh>
    <rPh sb="297" eb="299">
      <t>トウシ</t>
    </rPh>
    <rPh sb="299" eb="301">
      <t>コウリツ</t>
    </rPh>
    <rPh sb="302" eb="303">
      <t>ワル</t>
    </rPh>
    <rPh sb="304" eb="306">
      <t>ジョウケン</t>
    </rPh>
    <rPh sb="312" eb="314">
      <t>ヒヨウ</t>
    </rPh>
    <rPh sb="326" eb="328">
      <t>シセツ</t>
    </rPh>
    <rPh sb="328" eb="331">
      <t>リヨウリツ</t>
    </rPh>
    <rPh sb="338" eb="339">
      <t>タカ</t>
    </rPh>
    <rPh sb="347" eb="350">
      <t>ショウキボ</t>
    </rPh>
    <rPh sb="351" eb="353">
      <t>ヨユウ</t>
    </rPh>
    <rPh sb="354" eb="355">
      <t>ナ</t>
    </rPh>
    <rPh sb="358" eb="360">
      <t>シセツ</t>
    </rPh>
    <rPh sb="361" eb="362">
      <t>オオ</t>
    </rPh>
    <rPh sb="366" eb="367">
      <t>ジ</t>
    </rPh>
    <rPh sb="368" eb="370">
      <t>タイオウ</t>
    </rPh>
    <rPh sb="381" eb="382">
      <t>トウ</t>
    </rPh>
    <rPh sb="383" eb="386">
      <t>コウリツカ</t>
    </rPh>
    <rPh sb="387" eb="389">
      <t>ヨチ</t>
    </rPh>
    <rPh sb="390" eb="391">
      <t>ナ</t>
    </rPh>
    <rPh sb="395" eb="396">
      <t>シメ</t>
    </rPh>
    <phoneticPr fontId="4"/>
  </si>
  <si>
    <t xml:space="preserve">
　　平成29年度より簡易水道事業等を統合し、上
　水道事業へ移行する。
　　これにより企業会計が導入され、より詳細な
　財政状況が把握できることになるが、厳しい状
　況が明らかになると思われる。
　　今後さらに進んでいく給水人口の減少やそれ
　による有収水量の減少等を鑑み、適正な料金設
　定の検討や未収金の解消が必要である。
　　更新費用の捻出も今後の課題である。
</t>
    <rPh sb="3" eb="5">
      <t>ヘイセイ</t>
    </rPh>
    <rPh sb="7" eb="9">
      <t>ネンド</t>
    </rPh>
    <rPh sb="11" eb="13">
      <t>カンイ</t>
    </rPh>
    <rPh sb="13" eb="15">
      <t>スイドウ</t>
    </rPh>
    <rPh sb="15" eb="18">
      <t>ジギョウトウ</t>
    </rPh>
    <rPh sb="19" eb="21">
      <t>トウゴウ</t>
    </rPh>
    <rPh sb="23" eb="24">
      <t>ジョウ</t>
    </rPh>
    <rPh sb="28" eb="30">
      <t>ジギョウ</t>
    </rPh>
    <rPh sb="31" eb="33">
      <t>イコウ</t>
    </rPh>
    <rPh sb="44" eb="46">
      <t>キギョウ</t>
    </rPh>
    <rPh sb="46" eb="48">
      <t>カイケイ</t>
    </rPh>
    <rPh sb="49" eb="51">
      <t>ドウニュウ</t>
    </rPh>
    <rPh sb="56" eb="58">
      <t>ショウサイ</t>
    </rPh>
    <rPh sb="63" eb="65">
      <t>ジョウキョウ</t>
    </rPh>
    <rPh sb="66" eb="68">
      <t>ハアク</t>
    </rPh>
    <rPh sb="78" eb="79">
      <t>キビ</t>
    </rPh>
    <rPh sb="86" eb="87">
      <t>アキ</t>
    </rPh>
    <rPh sb="93" eb="94">
      <t>オモ</t>
    </rPh>
    <rPh sb="102" eb="104">
      <t>コンゴ</t>
    </rPh>
    <rPh sb="107" eb="108">
      <t>スス</t>
    </rPh>
    <rPh sb="112" eb="114">
      <t>キュウスイ</t>
    </rPh>
    <rPh sb="114" eb="116">
      <t>ジンコウ</t>
    </rPh>
    <rPh sb="117" eb="119">
      <t>ゲンショウ</t>
    </rPh>
    <rPh sb="127" eb="128">
      <t>ユウ</t>
    </rPh>
    <rPh sb="128" eb="129">
      <t>シュウ</t>
    </rPh>
    <rPh sb="129" eb="131">
      <t>スイリョウ</t>
    </rPh>
    <rPh sb="132" eb="135">
      <t>ゲンショウトウ</t>
    </rPh>
    <rPh sb="136" eb="137">
      <t>カンガ</t>
    </rPh>
    <rPh sb="139" eb="141">
      <t>テキセイ</t>
    </rPh>
    <rPh sb="142" eb="144">
      <t>リョウキン</t>
    </rPh>
    <rPh sb="149" eb="151">
      <t>ケントウ</t>
    </rPh>
    <rPh sb="152" eb="155">
      <t>ミシュウキン</t>
    </rPh>
    <rPh sb="156" eb="158">
      <t>カイショウ</t>
    </rPh>
    <rPh sb="159" eb="161">
      <t>ヒツヨウ</t>
    </rPh>
    <rPh sb="168" eb="170">
      <t>コウシン</t>
    </rPh>
    <rPh sb="170" eb="172">
      <t>ヒヨウ</t>
    </rPh>
    <rPh sb="173" eb="175">
      <t>ネンシュツ</t>
    </rPh>
    <rPh sb="176" eb="178">
      <t>コンゴ</t>
    </rPh>
    <rPh sb="179" eb="181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</si>
</sst>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0.14000000000000001</c:v>
                </c:pt>
                <c:pt idx="4" formatCode="#,##0.00;&quot;△&quot;#,##0.00;&quot;-&quot;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25200"/>
        <c:axId val="112728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0.89</c:v>
                </c:pt>
                <c:pt idx="2">
                  <c:v>0.98</c:v>
                </c:pt>
                <c:pt idx="3">
                  <c:v>0.76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5200"/>
        <c:axId val="112728488"/>
      </c:lineChart>
      <c:dateAx>
        <c:axId val="11272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728488"/>
        <c:crosses val="autoZero"/>
        <c:auto val="1"/>
        <c:lblOffset val="100"/>
        <c:baseTimeUnit val="years"/>
      </c:dateAx>
      <c:valAx>
        <c:axId val="112728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72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72.319999999999993</c:v>
                </c:pt>
                <c:pt idx="1">
                  <c:v>72.8</c:v>
                </c:pt>
                <c:pt idx="2">
                  <c:v>73.37</c:v>
                </c:pt>
                <c:pt idx="3">
                  <c:v>80.239999999999995</c:v>
                </c:pt>
                <c:pt idx="4">
                  <c:v>72.66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4008"/>
        <c:axId val="21142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60.17</c:v>
                </c:pt>
                <c:pt idx="2">
                  <c:v>58.96</c:v>
                </c:pt>
                <c:pt idx="3">
                  <c:v>58.1</c:v>
                </c:pt>
                <c:pt idx="4">
                  <c:v>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24008"/>
        <c:axId val="211424400"/>
      </c:lineChart>
      <c:dateAx>
        <c:axId val="211424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424400"/>
        <c:crosses val="autoZero"/>
        <c:auto val="1"/>
        <c:lblOffset val="100"/>
        <c:baseTimeUnit val="years"/>
      </c:dateAx>
      <c:valAx>
        <c:axId val="21142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424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76.41</c:v>
                </c:pt>
                <c:pt idx="1">
                  <c:v>80.19</c:v>
                </c:pt>
                <c:pt idx="2">
                  <c:v>77.33</c:v>
                </c:pt>
                <c:pt idx="3">
                  <c:v>74.790000000000006</c:v>
                </c:pt>
                <c:pt idx="4">
                  <c:v>80.25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5576"/>
        <c:axId val="21142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77.319999999999993</c:v>
                </c:pt>
                <c:pt idx="1">
                  <c:v>76.680000000000007</c:v>
                </c:pt>
                <c:pt idx="2">
                  <c:v>76.58</c:v>
                </c:pt>
                <c:pt idx="3">
                  <c:v>76.69</c:v>
                </c:pt>
                <c:pt idx="4">
                  <c:v>77.180000000000007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25576"/>
        <c:axId val="211425968"/>
      </c:lineChart>
      <c:dateAx>
        <c:axId val="21142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425968"/>
        <c:crosses val="autoZero"/>
        <c:auto val="1"/>
        <c:lblOffset val="100"/>
        <c:baseTimeUnit val="years"/>
      </c:dateAx>
      <c:valAx>
        <c:axId val="21142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425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61.74</c:v>
                </c:pt>
                <c:pt idx="2">
                  <c:v>68.319999999999993</c:v>
                </c:pt>
                <c:pt idx="3">
                  <c:v>71.290000000000006</c:v>
                </c:pt>
                <c:pt idx="4">
                  <c:v>58.55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85576"/>
        <c:axId val="211185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73.63</c:v>
                </c:pt>
                <c:pt idx="1">
                  <c:v>75.709999999999994</c:v>
                </c:pt>
                <c:pt idx="2">
                  <c:v>75.09</c:v>
                </c:pt>
                <c:pt idx="3">
                  <c:v>75.34</c:v>
                </c:pt>
                <c:pt idx="4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85576"/>
        <c:axId val="211185960"/>
      </c:lineChart>
      <c:dateAx>
        <c:axId val="21118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185960"/>
        <c:crosses val="autoZero"/>
        <c:auto val="1"/>
        <c:lblOffset val="100"/>
        <c:baseTimeUnit val="years"/>
      </c:dateAx>
      <c:valAx>
        <c:axId val="211185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185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30792"/>
        <c:axId val="21123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30792"/>
        <c:axId val="211231176"/>
      </c:lineChart>
      <c:dateAx>
        <c:axId val="211230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231176"/>
        <c:crosses val="autoZero"/>
        <c:auto val="1"/>
        <c:lblOffset val="100"/>
        <c:baseTimeUnit val="years"/>
      </c:dateAx>
      <c:valAx>
        <c:axId val="21123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230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97208"/>
        <c:axId val="20839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97208"/>
        <c:axId val="208397600"/>
      </c:lineChart>
      <c:dateAx>
        <c:axId val="208397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97600"/>
        <c:crosses val="autoZero"/>
        <c:auto val="1"/>
        <c:lblOffset val="100"/>
        <c:baseTimeUnit val="years"/>
      </c:dateAx>
      <c:valAx>
        <c:axId val="20839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397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00736"/>
        <c:axId val="208401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00736"/>
        <c:axId val="208401128"/>
      </c:lineChart>
      <c:dateAx>
        <c:axId val="20840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401128"/>
        <c:crosses val="autoZero"/>
        <c:auto val="1"/>
        <c:lblOffset val="100"/>
        <c:baseTimeUnit val="years"/>
      </c:dateAx>
      <c:valAx>
        <c:axId val="208401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40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02304"/>
        <c:axId val="20840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02304"/>
        <c:axId val="208402696"/>
      </c:lineChart>
      <c:dateAx>
        <c:axId val="20840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402696"/>
        <c:crosses val="autoZero"/>
        <c:auto val="1"/>
        <c:lblOffset val="100"/>
        <c:baseTimeUnit val="years"/>
      </c:dateAx>
      <c:valAx>
        <c:axId val="20840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40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1323.27</c:v>
                </c:pt>
                <c:pt idx="1">
                  <c:v>1381.11</c:v>
                </c:pt>
                <c:pt idx="2">
                  <c:v>1447.16</c:v>
                </c:pt>
                <c:pt idx="3">
                  <c:v>1465.7</c:v>
                </c:pt>
                <c:pt idx="4">
                  <c:v>1521.43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99952"/>
        <c:axId val="208399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1158.82</c:v>
                </c:pt>
                <c:pt idx="1">
                  <c:v>1167.7</c:v>
                </c:pt>
                <c:pt idx="2">
                  <c:v>1228.58</c:v>
                </c:pt>
                <c:pt idx="3">
                  <c:v>1280.18</c:v>
                </c:pt>
                <c:pt idx="4">
                  <c:v>1346.23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99952"/>
        <c:axId val="208399560"/>
      </c:lineChart>
      <c:dateAx>
        <c:axId val="20839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99560"/>
        <c:crosses val="autoZero"/>
        <c:auto val="1"/>
        <c:lblOffset val="100"/>
        <c:baseTimeUnit val="years"/>
      </c:dateAx>
      <c:valAx>
        <c:axId val="208399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39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49.78</c:v>
                </c:pt>
                <c:pt idx="1">
                  <c:v>49.79</c:v>
                </c:pt>
                <c:pt idx="2">
                  <c:v>55.88</c:v>
                </c:pt>
                <c:pt idx="3">
                  <c:v>59.42</c:v>
                </c:pt>
                <c:pt idx="4">
                  <c:v>49.1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00344"/>
        <c:axId val="21142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55.6</c:v>
                </c:pt>
                <c:pt idx="1">
                  <c:v>54.43</c:v>
                </c:pt>
                <c:pt idx="2">
                  <c:v>53.81</c:v>
                </c:pt>
                <c:pt idx="3">
                  <c:v>53.62</c:v>
                </c:pt>
                <c:pt idx="4">
                  <c:v>53.41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00344"/>
        <c:axId val="211421264"/>
      </c:lineChart>
      <c:dateAx>
        <c:axId val="208400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421264"/>
        <c:crosses val="autoZero"/>
        <c:auto val="1"/>
        <c:lblOffset val="100"/>
        <c:baseTimeUnit val="years"/>
      </c:dateAx>
      <c:valAx>
        <c:axId val="21142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400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302.08</c:v>
                </c:pt>
                <c:pt idx="1">
                  <c:v>302.39999999999998</c:v>
                </c:pt>
                <c:pt idx="2">
                  <c:v>278.72000000000003</c:v>
                </c:pt>
                <c:pt idx="3">
                  <c:v>259.05</c:v>
                </c:pt>
                <c:pt idx="4">
                  <c:v>309.94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2440"/>
        <c:axId val="21142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275.86</c:v>
                </c:pt>
                <c:pt idx="1">
                  <c:v>279.8</c:v>
                </c:pt>
                <c:pt idx="2">
                  <c:v>284.64999999999998</c:v>
                </c:pt>
                <c:pt idx="3">
                  <c:v>287.7</c:v>
                </c:pt>
                <c:pt idx="4">
                  <c:v>277.39999999999998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22440"/>
        <c:axId val="211422832"/>
      </c:lineChart>
      <c:dateAx>
        <c:axId val="21142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422832"/>
        <c:crosses val="autoZero"/>
        <c:auto val="1"/>
        <c:lblOffset val="100"/>
        <c:baseTimeUnit val="years"/>
      </c:dateAx>
      <c:valAx>
        <c:axId val="21142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42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BEBEB">
                <a:lumMod val="65000"/>
              </a:sysClr>
            </a:solidFill>
          </a:ln>
        </c:spPr>
      </c:dTable>
      <c:spPr>
        <a:noFill/>
        <a:ln>
          <a:solidFill>
            <a:sysClr val="window" lastClr="EBEBEB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BEBEB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BEBE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1" zoomScale="80" zoomScaleNormal="8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島根県　吉賀町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D2</v>
      </c>
      <c r="X8" s="73"/>
      <c r="Y8" s="73"/>
      <c r="Z8" s="73"/>
      <c r="AA8" s="73"/>
      <c r="AB8" s="73"/>
      <c r="AC8" s="73"/>
      <c r="AD8" s="74" t="s">
        <v>119</v>
      </c>
      <c r="AE8" s="74"/>
      <c r="AF8" s="74"/>
      <c r="AG8" s="74"/>
      <c r="AH8" s="74"/>
      <c r="AI8" s="74"/>
      <c r="AJ8" s="74"/>
      <c r="AK8" s="2"/>
      <c r="AL8" s="67">
        <f>データ!$R$6</f>
        <v>6398</v>
      </c>
      <c r="AM8" s="67"/>
      <c r="AN8" s="67"/>
      <c r="AO8" s="67"/>
      <c r="AP8" s="67"/>
      <c r="AQ8" s="67"/>
      <c r="AR8" s="67"/>
      <c r="AS8" s="67"/>
      <c r="AT8" s="66">
        <f>データ!$S$6</f>
        <v>336.5</v>
      </c>
      <c r="AU8" s="66"/>
      <c r="AV8" s="66"/>
      <c r="AW8" s="66"/>
      <c r="AX8" s="66"/>
      <c r="AY8" s="66"/>
      <c r="AZ8" s="66"/>
      <c r="BA8" s="66"/>
      <c r="BB8" s="66">
        <f>データ!$T$6</f>
        <v>19.010000000000002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94.74</v>
      </c>
      <c r="Q10" s="66"/>
      <c r="R10" s="66"/>
      <c r="S10" s="66"/>
      <c r="T10" s="66"/>
      <c r="U10" s="66"/>
      <c r="V10" s="66"/>
      <c r="W10" s="67">
        <f>データ!$Q$6</f>
        <v>2991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5974</v>
      </c>
      <c r="AM10" s="67"/>
      <c r="AN10" s="67"/>
      <c r="AO10" s="67"/>
      <c r="AP10" s="67"/>
      <c r="AQ10" s="67"/>
      <c r="AR10" s="67"/>
      <c r="AS10" s="67"/>
      <c r="AT10" s="66">
        <f>データ!$V$6</f>
        <v>126.3</v>
      </c>
      <c r="AU10" s="66"/>
      <c r="AV10" s="66"/>
      <c r="AW10" s="66"/>
      <c r="AX10" s="66"/>
      <c r="AY10" s="66"/>
      <c r="AZ10" s="66"/>
      <c r="BA10" s="66"/>
      <c r="BB10" s="66">
        <f>データ!$W$6</f>
        <v>47.3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325058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島根県　吉賀町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94.74</v>
      </c>
      <c r="Q6" s="35">
        <f t="shared" si="3"/>
        <v>2991</v>
      </c>
      <c r="R6" s="35">
        <f t="shared" si="3"/>
        <v>6398</v>
      </c>
      <c r="S6" s="35">
        <f t="shared" si="3"/>
        <v>336.5</v>
      </c>
      <c r="T6" s="35">
        <f t="shared" si="3"/>
        <v>19.010000000000002</v>
      </c>
      <c r="U6" s="35">
        <f t="shared" si="3"/>
        <v>5974</v>
      </c>
      <c r="V6" s="35">
        <f t="shared" si="3"/>
        <v>126.3</v>
      </c>
      <c r="W6" s="35">
        <f t="shared" si="3"/>
        <v>47.3</v>
      </c>
      <c r="X6" s="36">
        <f>IF(X7="",NA(),X7)</f>
        <v>60.83</v>
      </c>
      <c r="Y6" s="36">
        <f t="shared" ref="Y6:AG6" si="4">IF(Y7="",NA(),Y7)</f>
        <v>61.74</v>
      </c>
      <c r="Z6" s="36">
        <f t="shared" si="4"/>
        <v>68.319999999999993</v>
      </c>
      <c r="AA6" s="36">
        <f t="shared" si="4"/>
        <v>71.290000000000006</v>
      </c>
      <c r="AB6" s="36">
        <f t="shared" si="4"/>
        <v>58.55</v>
      </c>
      <c r="AC6" s="36">
        <f t="shared" si="4"/>
        <v>73.63</v>
      </c>
      <c r="AD6" s="36">
        <f t="shared" si="4"/>
        <v>75.709999999999994</v>
      </c>
      <c r="AE6" s="36">
        <f t="shared" si="4"/>
        <v>75.09</v>
      </c>
      <c r="AF6" s="36">
        <f t="shared" si="4"/>
        <v>75.34</v>
      </c>
      <c r="AG6" s="36">
        <f t="shared" si="4"/>
        <v>76.650000000000006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1323.27</v>
      </c>
      <c r="BF6" s="36">
        <f t="shared" ref="BF6:BN6" si="7">IF(BF7="",NA(),BF7)</f>
        <v>1381.11</v>
      </c>
      <c r="BG6" s="36">
        <f t="shared" si="7"/>
        <v>1447.16</v>
      </c>
      <c r="BH6" s="36">
        <f t="shared" si="7"/>
        <v>1465.7</v>
      </c>
      <c r="BI6" s="36">
        <f t="shared" si="7"/>
        <v>1521.43</v>
      </c>
      <c r="BJ6" s="36">
        <f t="shared" si="7"/>
        <v>1158.82</v>
      </c>
      <c r="BK6" s="36">
        <f t="shared" si="7"/>
        <v>1167.7</v>
      </c>
      <c r="BL6" s="36">
        <f t="shared" si="7"/>
        <v>1228.58</v>
      </c>
      <c r="BM6" s="36">
        <f t="shared" si="7"/>
        <v>1280.18</v>
      </c>
      <c r="BN6" s="36">
        <f t="shared" si="7"/>
        <v>1346.23</v>
      </c>
      <c r="BO6" s="35" t="str">
        <f>IF(BO7="","",IF(BO7="-","【-】","【"&amp;SUBSTITUTE(TEXT(BO7,"#,##0.00"),"-","△")&amp;"】"))</f>
        <v>【1,280.76】</v>
      </c>
      <c r="BP6" s="36">
        <f>IF(BP7="",NA(),BP7)</f>
        <v>49.78</v>
      </c>
      <c r="BQ6" s="36">
        <f t="shared" ref="BQ6:BY6" si="8">IF(BQ7="",NA(),BQ7)</f>
        <v>49.79</v>
      </c>
      <c r="BR6" s="36">
        <f t="shared" si="8"/>
        <v>55.88</v>
      </c>
      <c r="BS6" s="36">
        <f t="shared" si="8"/>
        <v>59.42</v>
      </c>
      <c r="BT6" s="36">
        <f t="shared" si="8"/>
        <v>49.1</v>
      </c>
      <c r="BU6" s="36">
        <f t="shared" si="8"/>
        <v>55.6</v>
      </c>
      <c r="BV6" s="36">
        <f t="shared" si="8"/>
        <v>54.43</v>
      </c>
      <c r="BW6" s="36">
        <f t="shared" si="8"/>
        <v>53.81</v>
      </c>
      <c r="BX6" s="36">
        <f t="shared" si="8"/>
        <v>53.62</v>
      </c>
      <c r="BY6" s="36">
        <f t="shared" si="8"/>
        <v>53.41</v>
      </c>
      <c r="BZ6" s="35" t="str">
        <f>IF(BZ7="","",IF(BZ7="-","【-】","【"&amp;SUBSTITUTE(TEXT(BZ7,"#,##0.00"),"-","△")&amp;"】"))</f>
        <v>【53.06】</v>
      </c>
      <c r="CA6" s="36">
        <f>IF(CA7="",NA(),CA7)</f>
        <v>302.08</v>
      </c>
      <c r="CB6" s="36">
        <f t="shared" ref="CB6:CJ6" si="9">IF(CB7="",NA(),CB7)</f>
        <v>302.39999999999998</v>
      </c>
      <c r="CC6" s="36">
        <f t="shared" si="9"/>
        <v>278.72000000000003</v>
      </c>
      <c r="CD6" s="36">
        <f t="shared" si="9"/>
        <v>259.05</v>
      </c>
      <c r="CE6" s="36">
        <f t="shared" si="9"/>
        <v>309.94</v>
      </c>
      <c r="CF6" s="36">
        <f t="shared" si="9"/>
        <v>275.86</v>
      </c>
      <c r="CG6" s="36">
        <f t="shared" si="9"/>
        <v>279.8</v>
      </c>
      <c r="CH6" s="36">
        <f t="shared" si="9"/>
        <v>284.64999999999998</v>
      </c>
      <c r="CI6" s="36">
        <f t="shared" si="9"/>
        <v>287.7</v>
      </c>
      <c r="CJ6" s="36">
        <f t="shared" si="9"/>
        <v>277.39999999999998</v>
      </c>
      <c r="CK6" s="35" t="str">
        <f>IF(CK7="","",IF(CK7="-","【-】","【"&amp;SUBSTITUTE(TEXT(CK7,"#,##0.00"),"-","△")&amp;"】"))</f>
        <v>【314.83】</v>
      </c>
      <c r="CL6" s="36">
        <f>IF(CL7="",NA(),CL7)</f>
        <v>72.319999999999993</v>
      </c>
      <c r="CM6" s="36">
        <f t="shared" ref="CM6:CU6" si="10">IF(CM7="",NA(),CM7)</f>
        <v>72.8</v>
      </c>
      <c r="CN6" s="36">
        <f t="shared" si="10"/>
        <v>73.37</v>
      </c>
      <c r="CO6" s="36">
        <f t="shared" si="10"/>
        <v>80.239999999999995</v>
      </c>
      <c r="CP6" s="36">
        <f t="shared" si="10"/>
        <v>72.66</v>
      </c>
      <c r="CQ6" s="36">
        <f t="shared" si="10"/>
        <v>60.66</v>
      </c>
      <c r="CR6" s="36">
        <f t="shared" si="10"/>
        <v>60.17</v>
      </c>
      <c r="CS6" s="36">
        <f t="shared" si="10"/>
        <v>58.96</v>
      </c>
      <c r="CT6" s="36">
        <f t="shared" si="10"/>
        <v>58.1</v>
      </c>
      <c r="CU6" s="36">
        <f t="shared" si="10"/>
        <v>56.19</v>
      </c>
      <c r="CV6" s="35" t="str">
        <f>IF(CV7="","",IF(CV7="-","【-】","【"&amp;SUBSTITUTE(TEXT(CV7,"#,##0.00"),"-","△")&amp;"】"))</f>
        <v>【56.28】</v>
      </c>
      <c r="CW6" s="36">
        <f>IF(CW7="",NA(),CW7)</f>
        <v>76.41</v>
      </c>
      <c r="CX6" s="36">
        <f t="shared" ref="CX6:DF6" si="11">IF(CX7="",NA(),CX7)</f>
        <v>80.19</v>
      </c>
      <c r="CY6" s="36">
        <f t="shared" si="11"/>
        <v>77.33</v>
      </c>
      <c r="CZ6" s="36">
        <f t="shared" si="11"/>
        <v>74.790000000000006</v>
      </c>
      <c r="DA6" s="36">
        <f t="shared" si="11"/>
        <v>80.25</v>
      </c>
      <c r="DB6" s="36">
        <f t="shared" si="11"/>
        <v>77.319999999999993</v>
      </c>
      <c r="DC6" s="36">
        <f t="shared" si="11"/>
        <v>76.680000000000007</v>
      </c>
      <c r="DD6" s="36">
        <f t="shared" si="11"/>
        <v>76.58</v>
      </c>
      <c r="DE6" s="36">
        <f t="shared" si="11"/>
        <v>76.69</v>
      </c>
      <c r="DF6" s="36">
        <f t="shared" si="11"/>
        <v>77.180000000000007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0.14000000000000001</v>
      </c>
      <c r="EH6" s="36">
        <f t="shared" si="14"/>
        <v>0.46</v>
      </c>
      <c r="EI6" s="36">
        <f t="shared" si="14"/>
        <v>0.69</v>
      </c>
      <c r="EJ6" s="36">
        <f t="shared" si="14"/>
        <v>0.89</v>
      </c>
      <c r="EK6" s="36">
        <f t="shared" si="14"/>
        <v>0.98</v>
      </c>
      <c r="EL6" s="36">
        <f t="shared" si="14"/>
        <v>0.76</v>
      </c>
      <c r="EM6" s="36">
        <f t="shared" si="14"/>
        <v>0.8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325058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94.74</v>
      </c>
      <c r="Q7" s="39">
        <v>2991</v>
      </c>
      <c r="R7" s="39">
        <v>6398</v>
      </c>
      <c r="S7" s="39">
        <v>336.5</v>
      </c>
      <c r="T7" s="39">
        <v>19.010000000000002</v>
      </c>
      <c r="U7" s="39">
        <v>5974</v>
      </c>
      <c r="V7" s="39">
        <v>126.3</v>
      </c>
      <c r="W7" s="39">
        <v>47.3</v>
      </c>
      <c r="X7" s="39">
        <v>60.83</v>
      </c>
      <c r="Y7" s="39">
        <v>61.74</v>
      </c>
      <c r="Z7" s="39">
        <v>68.319999999999993</v>
      </c>
      <c r="AA7" s="39">
        <v>71.290000000000006</v>
      </c>
      <c r="AB7" s="39">
        <v>58.55</v>
      </c>
      <c r="AC7" s="39">
        <v>73.63</v>
      </c>
      <c r="AD7" s="39">
        <v>75.709999999999994</v>
      </c>
      <c r="AE7" s="39">
        <v>75.09</v>
      </c>
      <c r="AF7" s="39">
        <v>75.34</v>
      </c>
      <c r="AG7" s="39">
        <v>76.650000000000006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1323.27</v>
      </c>
      <c r="BF7" s="39">
        <v>1381.11</v>
      </c>
      <c r="BG7" s="39">
        <v>1447.16</v>
      </c>
      <c r="BH7" s="39">
        <v>1465.7</v>
      </c>
      <c r="BI7" s="39">
        <v>1521.43</v>
      </c>
      <c r="BJ7" s="39">
        <v>1158.82</v>
      </c>
      <c r="BK7" s="39">
        <v>1167.7</v>
      </c>
      <c r="BL7" s="39">
        <v>1228.58</v>
      </c>
      <c r="BM7" s="39">
        <v>1280.18</v>
      </c>
      <c r="BN7" s="39">
        <v>1346.23</v>
      </c>
      <c r="BO7" s="39">
        <v>1280.76</v>
      </c>
      <c r="BP7" s="39">
        <v>49.78</v>
      </c>
      <c r="BQ7" s="39">
        <v>49.79</v>
      </c>
      <c r="BR7" s="39">
        <v>55.88</v>
      </c>
      <c r="BS7" s="39">
        <v>59.42</v>
      </c>
      <c r="BT7" s="39">
        <v>49.1</v>
      </c>
      <c r="BU7" s="39">
        <v>55.6</v>
      </c>
      <c r="BV7" s="39">
        <v>54.43</v>
      </c>
      <c r="BW7" s="39">
        <v>53.81</v>
      </c>
      <c r="BX7" s="39">
        <v>53.62</v>
      </c>
      <c r="BY7" s="39">
        <v>53.41</v>
      </c>
      <c r="BZ7" s="39">
        <v>53.06</v>
      </c>
      <c r="CA7" s="39">
        <v>302.08</v>
      </c>
      <c r="CB7" s="39">
        <v>302.39999999999998</v>
      </c>
      <c r="CC7" s="39">
        <v>278.72000000000003</v>
      </c>
      <c r="CD7" s="39">
        <v>259.05</v>
      </c>
      <c r="CE7" s="39">
        <v>309.94</v>
      </c>
      <c r="CF7" s="39">
        <v>275.86</v>
      </c>
      <c r="CG7" s="39">
        <v>279.8</v>
      </c>
      <c r="CH7" s="39">
        <v>284.64999999999998</v>
      </c>
      <c r="CI7" s="39">
        <v>287.7</v>
      </c>
      <c r="CJ7" s="39">
        <v>277.39999999999998</v>
      </c>
      <c r="CK7" s="39">
        <v>314.83</v>
      </c>
      <c r="CL7" s="39">
        <v>72.319999999999993</v>
      </c>
      <c r="CM7" s="39">
        <v>72.8</v>
      </c>
      <c r="CN7" s="39">
        <v>73.37</v>
      </c>
      <c r="CO7" s="39">
        <v>80.239999999999995</v>
      </c>
      <c r="CP7" s="39">
        <v>72.66</v>
      </c>
      <c r="CQ7" s="39">
        <v>60.66</v>
      </c>
      <c r="CR7" s="39">
        <v>60.17</v>
      </c>
      <c r="CS7" s="39">
        <v>58.96</v>
      </c>
      <c r="CT7" s="39">
        <v>58.1</v>
      </c>
      <c r="CU7" s="39">
        <v>56.19</v>
      </c>
      <c r="CV7" s="39">
        <v>56.28</v>
      </c>
      <c r="CW7" s="39">
        <v>76.41</v>
      </c>
      <c r="CX7" s="39">
        <v>80.19</v>
      </c>
      <c r="CY7" s="39">
        <v>77.33</v>
      </c>
      <c r="CZ7" s="39">
        <v>74.790000000000006</v>
      </c>
      <c r="DA7" s="39">
        <v>80.25</v>
      </c>
      <c r="DB7" s="39">
        <v>77.319999999999993</v>
      </c>
      <c r="DC7" s="39">
        <v>76.680000000000007</v>
      </c>
      <c r="DD7" s="39">
        <v>76.58</v>
      </c>
      <c r="DE7" s="39">
        <v>76.69</v>
      </c>
      <c r="DF7" s="39">
        <v>77.180000000000007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0.14000000000000001</v>
      </c>
      <c r="EH7" s="39">
        <v>0.46</v>
      </c>
      <c r="EI7" s="39">
        <v>0.69</v>
      </c>
      <c r="EJ7" s="39">
        <v>0.89</v>
      </c>
      <c r="EK7" s="39">
        <v>0.98</v>
      </c>
      <c r="EL7" s="39">
        <v>0.76</v>
      </c>
      <c r="EM7" s="39">
        <v>0.8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108</cp:lastModifiedBy>
  <cp:lastPrinted>2018-02-21T02:48:44Z</cp:lastPrinted>
  <dcterms:created xsi:type="dcterms:W3CDTF">2017-12-25T01:46:01Z</dcterms:created>
  <dcterms:modified xsi:type="dcterms:W3CDTF">2018-02-21T02:48:49Z</dcterms:modified>
  <cp:category/>
</cp:coreProperties>
</file>