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31DC03\disk\受け渡し\業務係\●経営比較分析表2.12〆切\隠岐の島町上水・簡水\下水道\"/>
    </mc:Choice>
  </mc:AlternateContent>
  <workbookProtection workbookPassword="B501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S6" i="5"/>
  <c r="AT8" i="4" s="1"/>
  <c r="R6" i="5"/>
  <c r="Q6" i="5"/>
  <c r="P6" i="5"/>
  <c r="O6" i="5"/>
  <c r="P10" i="4" s="1"/>
  <c r="N6" i="5"/>
  <c r="M6" i="5"/>
  <c r="L6" i="5"/>
  <c r="K6" i="5"/>
  <c r="P8" i="4" s="1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W10" i="4"/>
  <c r="I10" i="4"/>
  <c r="B10" i="4"/>
  <c r="BB8" i="4"/>
  <c r="AL8" i="4"/>
  <c r="W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<sst xmlns="http://schemas.openxmlformats.org/spreadsheetml/2006/main" count="232" uniqueCount="111">
  <si>
    <t>経営比較分析表</t>
    <phoneticPr fontId="5"/>
  </si>
  <si>
    <t>業務名</t>
    <rPh sb="2" eb="3">
      <t>メイ</t>
    </rPh>
    <phoneticPr fontId="5"/>
  </si>
  <si>
    <t>業種名</t>
    <rPh sb="2" eb="3">
      <t>メイ</t>
    </rPh>
    <phoneticPr fontId="5"/>
  </si>
  <si>
    <t>事業名</t>
    <phoneticPr fontId="5"/>
  </si>
  <si>
    <t>類似団体区分</t>
    <rPh sb="4" eb="6">
      <t>クブン</t>
    </rPh>
    <phoneticPr fontId="5"/>
  </si>
  <si>
    <t>人口（人）</t>
    <rPh sb="0" eb="2">
      <t>ジンコウ</t>
    </rPh>
    <rPh sb="3" eb="4">
      <t>ヒト</t>
    </rPh>
    <phoneticPr fontId="5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</si>
  <si>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5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</si>
  <si>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5"/>
  </si>
  <si>
    <t>グラフ凡例</t>
    <rPh sb="3" eb="5">
      <t>ハンレイ</t>
    </rPh>
    <phoneticPr fontId="5"/>
  </si>
  <si>
    <t>■</t>
    <phoneticPr fontId="5"/>
  </si>
  <si>
    <t>当該団体値（当該値）</t>
    <rPh sb="2" eb="4">
      <t>ダンタイ</t>
    </rPh>
    <phoneticPr fontId="5"/>
  </si>
  <si>
    <t>資金不足比率(％)</t>
    <phoneticPr fontId="5"/>
  </si>
  <si>
    <t>自己資本構成比率(％)</t>
    <phoneticPr fontId="5"/>
  </si>
  <si>
    <t>普及率(％)</t>
    <phoneticPr fontId="5"/>
  </si>
  <si>
    <t>有収率(％)</t>
    <rPh sb="0" eb="1">
      <t>ユウ</t>
    </rPh>
    <rPh sb="1" eb="3">
      <t>シュウリツ</t>
    </rPh>
    <phoneticPr fontId="5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</si>
  <si>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5"/>
  </si>
  <si>
    <t>処理区域内人口(人)</t>
    <rPh sb="0" eb="2">
      <t>ショリ</t>
    </rPh>
    <rPh sb="2" eb="5">
      <t>クイキナイ</t>
    </rPh>
    <phoneticPr fontId="5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</si>
  <si>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5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</si>
  <si>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5"/>
  </si>
  <si>
    <t>－</t>
    <phoneticPr fontId="5"/>
  </si>
  <si>
    <t>類似団体平均値（平均値）</t>
    <phoneticPr fontId="5"/>
  </si>
  <si>
    <t>【】</t>
    <phoneticPr fontId="5"/>
  </si>
  <si>
    <t>平成26年度全国平均</t>
    <phoneticPr fontId="5"/>
  </si>
  <si>
    <t>分析欄</t>
    <rPh sb="0" eb="2">
      <t>ブンセキ</t>
    </rPh>
    <rPh sb="2" eb="3">
      <t>ラン</t>
    </rPh>
    <phoneticPr fontId="5"/>
  </si>
  <si>
    <t>1. 経営の健全性・効率性</t>
    <phoneticPr fontId="5"/>
  </si>
  <si>
    <t>1. 経営の健全性・効率性について</t>
    <phoneticPr fontId="5"/>
  </si>
  <si>
    <t>「単年度の収支」</t>
    <phoneticPr fontId="5"/>
  </si>
  <si>
    <t>「累積欠損」</t>
    <rPh sb="1" eb="3">
      <t>ルイセキ</t>
    </rPh>
    <rPh sb="3" eb="5">
      <t>ケッソン</t>
    </rPh>
    <phoneticPr fontId="5"/>
  </si>
  <si>
    <t>「支払能力」</t>
    <phoneticPr fontId="5"/>
  </si>
  <si>
    <t>「債務残高」</t>
    <rPh sb="1" eb="3">
      <t>サイム</t>
    </rPh>
    <rPh sb="3" eb="5">
      <t>ザンダカ</t>
    </rPh>
    <phoneticPr fontId="5"/>
  </si>
  <si>
    <t>2. 老朽化の状況について</t>
    <phoneticPr fontId="5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</si>
  <si>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5"/>
  </si>
  <si>
    <t>「費用の効率性」</t>
    <rPh sb="1" eb="3">
      <t>ヒヨウ</t>
    </rPh>
    <rPh sb="4" eb="6">
      <t>コウリツ</t>
    </rPh>
    <rPh sb="6" eb="7">
      <t>セイ</t>
    </rPh>
    <phoneticPr fontId="5"/>
  </si>
  <si>
    <t>「施設の効率性」</t>
    <rPh sb="1" eb="3">
      <t>シセツ</t>
    </rPh>
    <rPh sb="4" eb="6">
      <t>コウリツ</t>
    </rPh>
    <rPh sb="6" eb="7">
      <t>セイ</t>
    </rPh>
    <phoneticPr fontId="5"/>
  </si>
  <si>
    <t>「使用料対象の捕捉」</t>
    <rPh sb="1" eb="4">
      <t>シヨウリョウ</t>
    </rPh>
    <rPh sb="4" eb="6">
      <t>タイショウ</t>
    </rPh>
    <rPh sb="7" eb="9">
      <t>ホソク</t>
    </rPh>
    <phoneticPr fontId="5"/>
  </si>
  <si>
    <t>2. 老朽化の状況</t>
    <phoneticPr fontId="5"/>
  </si>
  <si>
    <t>全体総括</t>
    <rPh sb="0" eb="2">
      <t>ゼンタイ</t>
    </rPh>
    <rPh sb="2" eb="4">
      <t>ソウカツ</t>
    </rPh>
    <phoneticPr fontId="5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</si>
  <si>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5"/>
  </si>
  <si>
    <t>「管渠の経年化の状況」</t>
    <rPh sb="4" eb="7">
      <t>ケイネンカ</t>
    </rPh>
    <rPh sb="8" eb="10">
      <t>ジョウキョウ</t>
    </rPh>
    <phoneticPr fontId="5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</si>
  <si>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5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</si>
  <si>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5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</si>
  <si>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5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</si>
  <si>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</si>
  <si>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</si>
  <si>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</si>
  <si>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</si>
  <si>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</si>
  <si>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</si>
  <si>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</si>
  <si>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</si>
  <si>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</si>
  <si>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</si>
  <si>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</si>
  <si>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</si>
  <si>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</si>
  <si>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①収益的収支比率(％)</t>
    <rPh sb="1" eb="4">
      <t>シュウエキテキ</t>
    </rPh>
    <phoneticPr fontId="5"/>
  </si>
  <si>
    <t>②累積欠損金比率(％)</t>
    <phoneticPr fontId="5"/>
  </si>
  <si>
    <t>③流動比率(％)</t>
    <rPh sb="1" eb="3">
      <t>リュウドウ</t>
    </rPh>
    <rPh sb="3" eb="5">
      <t>ヒリツ</t>
    </rPh>
    <phoneticPr fontId="5"/>
  </si>
  <si>
    <t>④企業債残高対事業規模比率(％)</t>
    <phoneticPr fontId="5"/>
  </si>
  <si>
    <t>⑤経費回収率(％)</t>
    <phoneticPr fontId="5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</si>
  <si>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5"/>
  </si>
  <si>
    <t>⑦施設利用率(％)</t>
    <rPh sb="1" eb="3">
      <t>シセツ</t>
    </rPh>
    <rPh sb="3" eb="6">
      <t>リヨウリツ</t>
    </rPh>
    <phoneticPr fontId="5"/>
  </si>
  <si>
    <t>⑧水洗化率(％)</t>
    <phoneticPr fontId="5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</si>
  <si>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5"/>
  </si>
  <si>
    <t>②管渠老朽化率(％)</t>
    <phoneticPr fontId="5"/>
  </si>
  <si>
    <t>③管渠改善率(％)</t>
    <phoneticPr fontId="5"/>
  </si>
  <si>
    <t>小項目</t>
    <rPh sb="0" eb="3">
      <t>ショウコウモク</t>
    </rPh>
    <phoneticPr fontId="5"/>
  </si>
  <si>
    <t>都道府県名</t>
    <rPh sb="0" eb="4">
      <t>トドウフケン</t>
    </rPh>
    <rPh sb="4" eb="5">
      <t>メイ</t>
    </rPh>
    <phoneticPr fontId="5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</si>
  <si>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</si>
  <si>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</si>
  <si>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</si>
  <si>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類似団体</t>
    <rPh sb="0" eb="2">
      <t>ルイジ</t>
    </rPh>
    <rPh sb="2" eb="4">
      <t>ダンタイ</t>
    </rPh>
    <phoneticPr fontId="5"/>
  </si>
  <si>
    <t>資金不足比率</t>
    <rPh sb="0" eb="2">
      <t>シキン</t>
    </rPh>
    <rPh sb="2" eb="4">
      <t>フソク</t>
    </rPh>
    <rPh sb="4" eb="6">
      <t>ヒリツ</t>
    </rPh>
    <phoneticPr fontId="5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</si>
  <si>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</si>
  <si>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普及率</t>
    <rPh sb="0" eb="2">
      <t>フキュウ</t>
    </rPh>
    <rPh sb="2" eb="3">
      <t>リツ</t>
    </rPh>
    <phoneticPr fontId="5"/>
  </si>
  <si>
    <t>有収率</t>
    <rPh sb="0" eb="1">
      <t>ユウ</t>
    </rPh>
    <rPh sb="1" eb="3">
      <t>シュウリツ</t>
    </rPh>
    <phoneticPr fontId="5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</si>
  <si>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5"/>
  </si>
  <si>
    <t>人口</t>
    <rPh sb="0" eb="2">
      <t>ジンコウ</t>
    </rPh>
    <phoneticPr fontId="5"/>
  </si>
  <si>
    <t>面積</t>
    <rPh sb="0" eb="2">
      <t>メンセキ</t>
    </rPh>
    <phoneticPr fontId="5"/>
  </si>
  <si>
    <t>人口密度</t>
    <rPh sb="0" eb="2">
      <t>ジンコウ</t>
    </rPh>
    <rPh sb="2" eb="4">
      <t>ミツド</t>
    </rPh>
    <phoneticPr fontId="5"/>
  </si>
  <si>
    <t>処理区域内人口</t>
  </si>
  <si>
    <t>処理区域面積</t>
  </si>
  <si>
    <t>処理区域内人口密度</t>
  </si>
  <si>
    <t>比率(N-4)</t>
    <rPh sb="0" eb="2">
      <t>ヒリツ</t>
    </rPh>
    <phoneticPr fontId="5"/>
  </si>
  <si>
    <t>比率(N-3)</t>
    <rPh sb="0" eb="2">
      <t>ヒリツ</t>
    </rPh>
    <phoneticPr fontId="5"/>
  </si>
  <si>
    <t>比率(N-2)</t>
    <rPh sb="0" eb="2">
      <t>ヒリツ</t>
    </rPh>
    <phoneticPr fontId="5"/>
  </si>
  <si>
    <t>比率(N-1)</t>
    <rPh sb="0" eb="2">
      <t>ヒリツ</t>
    </rPh>
    <phoneticPr fontId="5"/>
  </si>
  <si>
    <t>比率(N)</t>
    <rPh sb="0" eb="2">
      <t>ヒリツ</t>
    </rPh>
    <phoneticPr fontId="5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</si>
  <si>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</si>
  <si>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</si>
  <si>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</si>
  <si>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</si>
  <si>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</si>
  <si>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5"/>
  </si>
  <si>
    <t>全国平均</t>
  </si>
  <si>
    <t>参照用</t>
    <rPh sb="0" eb="3">
      <t>サンショウヨウ</t>
    </rPh>
    <phoneticPr fontId="5"/>
  </si>
  <si>
    <t>島根県　隠岐の島町</t>
  </si>
  <si>
    <t>法非適用</t>
  </si>
  <si>
    <t>下水道事業</t>
  </si>
  <si>
    <t>特定地域生活排水処理</t>
  </si>
  <si>
    <t>K3</t>
  </si>
  <si>
    <t>-</t>
  </si>
  <si>
    <t>該当数値なし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</si>
  <si>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</si>
  <si>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</si>
  <si>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</si>
  <si>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</si>
  <si>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</si>
  <si>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平成15年度供用開始で、新しい施設のため耐用年数内であり改善は実施していない。</t>
    <rPh sb="0" eb="2">
      <t>ヘイセイ</t>
    </rPh>
    <rPh sb="4" eb="6">
      <t>ネンド</t>
    </rPh>
    <rPh sb="6" eb="8">
      <t>キョウヨウ</t>
    </rPh>
    <rPh sb="8" eb="10">
      <t>カイシ</t>
    </rPh>
    <rPh sb="12" eb="13">
      <t>アタラ</t>
    </rPh>
    <rPh sb="15" eb="17">
      <t>シセツ</t>
    </rPh>
    <rPh sb="20" eb="22">
      <t>タイヨウ</t>
    </rPh>
    <rPh sb="22" eb="24">
      <t>ネンスウ</t>
    </rPh>
    <rPh sb="24" eb="25">
      <t>ナイ</t>
    </rPh>
    <rPh sb="28" eb="30">
      <t>カイゼン</t>
    </rPh>
    <rPh sb="31" eb="33">
      <t>ジッシ</t>
    </rPh>
    <phoneticPr fontId="5"/>
  </si>
  <si>
    <t>特定地域生活排水処理事業は、平成15年から24年度実施で今後企業債残高は減少する。</t>
    <rPh sb="0" eb="2">
      <t>トクテイ</t>
    </rPh>
    <rPh sb="2" eb="4">
      <t>チイキ</t>
    </rPh>
    <rPh sb="4" eb="6">
      <t>セイカツ</t>
    </rPh>
    <rPh sb="6" eb="8">
      <t>ハイスイ</t>
    </rPh>
    <rPh sb="8" eb="10">
      <t>ショリ</t>
    </rPh>
    <rPh sb="10" eb="12">
      <t>ジギョウ</t>
    </rPh>
    <rPh sb="14" eb="16">
      <t>ヘイセイ</t>
    </rPh>
    <rPh sb="18" eb="19">
      <t>ネン</t>
    </rPh>
    <rPh sb="23" eb="25">
      <t>ネンド</t>
    </rPh>
    <rPh sb="25" eb="27">
      <t>ジッシ</t>
    </rPh>
    <rPh sb="28" eb="30">
      <t>コンゴ</t>
    </rPh>
    <rPh sb="30" eb="32">
      <t>キギョウ</t>
    </rPh>
    <rPh sb="32" eb="33">
      <t>サイ</t>
    </rPh>
    <rPh sb="33" eb="35">
      <t>ザンダカ</t>
    </rPh>
    <rPh sb="36" eb="38">
      <t>ゲンショウ</t>
    </rPh>
    <phoneticPr fontId="5"/>
  </si>
  <si>
    <t>①100％前後で推移しているが、使用料以外の収入に依存している部分が大きい。　　　　　　　　　　　　　　　　　　　　　④類似団体に比較して高いが、改善傾向にある。　　　　　　　　　　⑤類似団体に比較して低い。　　　　　　　　　　⑥類似団体と同程度である。　　　　　　　　　　⑦類似団体に比較してやや高い。　　　　　　　　　　　⑧類似団体に比較して高く100％。　　　　　　　　　　　　　　　　　類似団体に比較してやや悪い。　　　　　　　　　　　　　　　　</t>
    <rPh sb="5" eb="7">
      <t>ゼンゴ</t>
    </rPh>
    <rPh sb="8" eb="10">
      <t>スイイ</t>
    </rPh>
    <rPh sb="16" eb="19">
      <t>シヨウリョウ</t>
    </rPh>
    <rPh sb="19" eb="21">
      <t>イガイ</t>
    </rPh>
    <rPh sb="60" eb="62">
      <t>ルイジ</t>
    </rPh>
    <rPh sb="62" eb="64">
      <t>ダンタイ</t>
    </rPh>
    <rPh sb="65" eb="67">
      <t>ヒカク</t>
    </rPh>
    <rPh sb="69" eb="70">
      <t>タカ</t>
    </rPh>
    <rPh sb="120" eb="123">
      <t>ドウテイド</t>
    </rPh>
    <rPh sb="149" eb="150">
      <t>タカ</t>
    </rPh>
    <rPh sb="173" eb="174">
      <t>タカ</t>
    </rPh>
    <rPh sb="208" eb="209">
      <t>ワル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</si>
</sst>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3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/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8" fillId="0" borderId="0">
      <alignment vertical="center"/>
    </xf>
    <xf numFmtId="0" fontId="17" fillId="0" borderId="0"/>
    <xf numFmtId="0" fontId="18" fillId="0" borderId="0">
      <alignment vertical="center"/>
    </xf>
    <xf numFmtId="0" fontId="2" fillId="0" borderId="0">
      <alignment vertical="center"/>
    </xf>
    <xf numFmtId="0" fontId="17" fillId="0" borderId="0"/>
    <xf numFmtId="0" fontId="19" fillId="0" borderId="0"/>
    <xf numFmtId="0" fontId="20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8" fillId="0" borderId="0">
      <alignment vertical="center"/>
    </xf>
    <xf numFmtId="0" fontId="19" fillId="0" borderId="0"/>
    <xf numFmtId="0" fontId="21" fillId="0" borderId="0">
      <alignment vertical="center"/>
    </xf>
    <xf numFmtId="0" fontId="22" fillId="0" borderId="0"/>
    <xf numFmtId="6" fontId="17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87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6" fillId="0" borderId="6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7" xfId="0" applyFont="1" applyBorder="1">
      <alignment vertical="center"/>
    </xf>
    <xf numFmtId="0" fontId="14" fillId="0" borderId="0" xfId="0" applyFont="1" applyBorder="1">
      <alignment vertical="center"/>
    </xf>
    <xf numFmtId="0" fontId="15" fillId="0" borderId="0" xfId="0" applyFont="1" applyBorder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9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13" fillId="0" borderId="3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19" fillId="0" borderId="6" xfId="0" applyFont="1" applyBorder="1" applyAlignment="1" applyProtection="1">
      <alignment horizontal="left" vertical="top" wrapText="1"/>
      <protection locked="0"/>
    </xf>
    <xf numFmtId="0" fontId="19" fillId="0" borderId="0" xfId="0" applyFont="1" applyBorder="1" applyAlignment="1" applyProtection="1">
      <alignment horizontal="left" vertical="top" wrapText="1"/>
      <protection locked="0"/>
    </xf>
    <xf numFmtId="0" fontId="19" fillId="0" borderId="7" xfId="0" applyFont="1" applyBorder="1" applyAlignment="1" applyProtection="1">
      <alignment horizontal="left" vertical="top" wrapText="1"/>
      <protection locked="0"/>
    </xf>
    <xf numFmtId="0" fontId="19" fillId="0" borderId="8" xfId="0" applyFont="1" applyBorder="1" applyAlignment="1" applyProtection="1">
      <alignment horizontal="left" vertical="top" wrapText="1"/>
      <protection locked="0"/>
    </xf>
    <xf numFmtId="0" fontId="19" fillId="0" borderId="1" xfId="0" applyFont="1" applyBorder="1" applyAlignment="1" applyProtection="1">
      <alignment horizontal="left" vertical="top" wrapText="1"/>
      <protection locked="0"/>
    </xf>
    <xf numFmtId="0" fontId="19" fillId="0" borderId="9" xfId="0" applyFont="1" applyBorder="1" applyAlignment="1" applyProtection="1">
      <alignment horizontal="left" vertical="top" wrapText="1"/>
      <protection locked="0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/>
      <protection hidden="1"/>
    </xf>
    <xf numFmtId="176" fontId="6" fillId="0" borderId="2" xfId="0" applyNumberFormat="1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6" fillId="0" borderId="2" xfId="0" applyNumberFormat="1" applyFont="1" applyBorder="1" applyAlignment="1" applyProtection="1">
      <alignment horizontal="center" vertical="center"/>
      <protection hidden="1"/>
    </xf>
    <xf numFmtId="0" fontId="7" fillId="0" borderId="0" xfId="0" applyFont="1" applyAlignment="1">
      <alignment horizontal="center" vertical="center"/>
    </xf>
    <xf numFmtId="49" fontId="4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4">
    <cellStyle name="桁区切り" xfId="1" builtinId="6"/>
    <cellStyle name="桁区切り 2" xfId="2"/>
    <cellStyle name="桁区切り 3" xfId="3"/>
    <cellStyle name="桁区切り 3 2" xfId="4"/>
    <cellStyle name="通貨 2" xfId="5"/>
    <cellStyle name="通貨 2 2" xfId="20"/>
    <cellStyle name="標準" xfId="0" builtinId="0"/>
    <cellStyle name="標準 2" xfId="6"/>
    <cellStyle name="標準 2 2" xfId="7"/>
    <cellStyle name="標準 2 3" xfId="8"/>
    <cellStyle name="標準 2 3 2" xfId="9"/>
    <cellStyle name="標準 2 3 3" xfId="22"/>
    <cellStyle name="標準 2 4" xfId="10"/>
    <cellStyle name="標準 2 5" xfId="21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4 2" xfId="23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2972480"/>
        <c:axId val="312972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972480"/>
        <c:axId val="312972872"/>
      </c:lineChart>
      <c:dateAx>
        <c:axId val="3129724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2972872"/>
        <c:crosses val="autoZero"/>
        <c:auto val="1"/>
        <c:lblOffset val="100"/>
        <c:baseTimeUnit val="years"/>
      </c:dateAx>
      <c:valAx>
        <c:axId val="312972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29724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41.78</c:v>
                </c:pt>
                <c:pt idx="1">
                  <c:v>38.130000000000003</c:v>
                </c:pt>
                <c:pt idx="2">
                  <c:v>40.119999999999997</c:v>
                </c:pt>
                <c:pt idx="3">
                  <c:v>40.119999999999997</c:v>
                </c:pt>
                <c:pt idx="4">
                  <c:v>40.119999999999997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3940512"/>
        <c:axId val="313941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49.07</c:v>
                </c:pt>
                <c:pt idx="1">
                  <c:v>60.03</c:v>
                </c:pt>
                <c:pt idx="2">
                  <c:v>61.93</c:v>
                </c:pt>
                <c:pt idx="3">
                  <c:v>58.06</c:v>
                </c:pt>
                <c:pt idx="4">
                  <c:v>59.08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940512"/>
        <c:axId val="313941296"/>
      </c:lineChart>
      <c:dateAx>
        <c:axId val="313940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3941296"/>
        <c:crosses val="autoZero"/>
        <c:auto val="1"/>
        <c:lblOffset val="100"/>
        <c:baseTimeUnit val="years"/>
      </c:dateAx>
      <c:valAx>
        <c:axId val="313941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39405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17.84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4577008"/>
        <c:axId val="314579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94.05</c:v>
                </c:pt>
                <c:pt idx="1">
                  <c:v>76.8</c:v>
                </c:pt>
                <c:pt idx="2">
                  <c:v>77.25</c:v>
                </c:pt>
                <c:pt idx="3">
                  <c:v>75.790000000000006</c:v>
                </c:pt>
                <c:pt idx="4">
                  <c:v>77.12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577008"/>
        <c:axId val="314579752"/>
      </c:lineChart>
      <c:dateAx>
        <c:axId val="3145770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4579752"/>
        <c:crosses val="autoZero"/>
        <c:auto val="1"/>
        <c:lblOffset val="100"/>
        <c:baseTimeUnit val="years"/>
      </c:dateAx>
      <c:valAx>
        <c:axId val="314579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45770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100.24</c:v>
                </c:pt>
                <c:pt idx="1">
                  <c:v>100.88</c:v>
                </c:pt>
                <c:pt idx="2">
                  <c:v>99.61</c:v>
                </c:pt>
                <c:pt idx="3">
                  <c:v>99.97</c:v>
                </c:pt>
                <c:pt idx="4">
                  <c:v>100.07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2967776"/>
        <c:axId val="312968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967776"/>
        <c:axId val="312968952"/>
      </c:lineChart>
      <c:dateAx>
        <c:axId val="3129677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2968952"/>
        <c:crosses val="autoZero"/>
        <c:auto val="1"/>
        <c:lblOffset val="100"/>
        <c:baseTimeUnit val="years"/>
      </c:dateAx>
      <c:valAx>
        <c:axId val="312968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29677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2968560"/>
        <c:axId val="312973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968560"/>
        <c:axId val="312973656"/>
      </c:lineChart>
      <c:dateAx>
        <c:axId val="3129685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2973656"/>
        <c:crosses val="autoZero"/>
        <c:auto val="1"/>
        <c:lblOffset val="100"/>
        <c:baseTimeUnit val="years"/>
      </c:dateAx>
      <c:valAx>
        <c:axId val="312973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29685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2974440"/>
        <c:axId val="312966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974440"/>
        <c:axId val="312966992"/>
      </c:lineChart>
      <c:dateAx>
        <c:axId val="312974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2966992"/>
        <c:crosses val="autoZero"/>
        <c:auto val="1"/>
        <c:lblOffset val="100"/>
        <c:baseTimeUnit val="years"/>
      </c:dateAx>
      <c:valAx>
        <c:axId val="312966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2974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2968168"/>
        <c:axId val="312969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968168"/>
        <c:axId val="312969736"/>
      </c:lineChart>
      <c:dateAx>
        <c:axId val="3129681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2969736"/>
        <c:crosses val="autoZero"/>
        <c:auto val="1"/>
        <c:lblOffset val="100"/>
        <c:baseTimeUnit val="years"/>
      </c:dateAx>
      <c:valAx>
        <c:axId val="312969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29681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3935024"/>
        <c:axId val="313935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935024"/>
        <c:axId val="313935416"/>
      </c:lineChart>
      <c:dateAx>
        <c:axId val="3139350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3935416"/>
        <c:crosses val="autoZero"/>
        <c:auto val="1"/>
        <c:lblOffset val="100"/>
        <c:baseTimeUnit val="years"/>
      </c:dateAx>
      <c:valAx>
        <c:axId val="313935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3935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911.71</c:v>
                </c:pt>
                <c:pt idx="1">
                  <c:v>1027.49</c:v>
                </c:pt>
                <c:pt idx="2">
                  <c:v>888.01</c:v>
                </c:pt>
                <c:pt idx="3">
                  <c:v>820.18</c:v>
                </c:pt>
                <c:pt idx="4">
                  <c:v>714.25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3937376"/>
        <c:axId val="313940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195.88</c:v>
                </c:pt>
                <c:pt idx="1">
                  <c:v>421.01</c:v>
                </c:pt>
                <c:pt idx="2">
                  <c:v>430.64</c:v>
                </c:pt>
                <c:pt idx="3">
                  <c:v>446.63</c:v>
                </c:pt>
                <c:pt idx="4">
                  <c:v>416.91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937376"/>
        <c:axId val="313940904"/>
      </c:lineChart>
      <c:dateAx>
        <c:axId val="313937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3940904"/>
        <c:crosses val="autoZero"/>
        <c:auto val="1"/>
        <c:lblOffset val="100"/>
        <c:baseTimeUnit val="years"/>
      </c:dateAx>
      <c:valAx>
        <c:axId val="313940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39373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48.82</c:v>
                </c:pt>
                <c:pt idx="1">
                  <c:v>47.56</c:v>
                </c:pt>
                <c:pt idx="2">
                  <c:v>40.08</c:v>
                </c:pt>
                <c:pt idx="3">
                  <c:v>50.59</c:v>
                </c:pt>
                <c:pt idx="4">
                  <c:v>44.27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3937768"/>
        <c:axId val="31393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69.67</c:v>
                </c:pt>
                <c:pt idx="1">
                  <c:v>58.98</c:v>
                </c:pt>
                <c:pt idx="2">
                  <c:v>58.78</c:v>
                </c:pt>
                <c:pt idx="3">
                  <c:v>58.53</c:v>
                </c:pt>
                <c:pt idx="4">
                  <c:v>57.93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937768"/>
        <c:axId val="313939728"/>
      </c:lineChart>
      <c:dateAx>
        <c:axId val="313937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3939728"/>
        <c:crosses val="autoZero"/>
        <c:auto val="1"/>
        <c:lblOffset val="100"/>
        <c:baseTimeUnit val="years"/>
      </c:dateAx>
      <c:valAx>
        <c:axId val="31393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39377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317.05</c:v>
                </c:pt>
                <c:pt idx="1">
                  <c:v>323.18</c:v>
                </c:pt>
                <c:pt idx="2">
                  <c:v>379.88</c:v>
                </c:pt>
                <c:pt idx="3">
                  <c:v>320.91000000000003</c:v>
                </c:pt>
                <c:pt idx="4">
                  <c:v>370.51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3934632"/>
        <c:axId val="313938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255.44</c:v>
                </c:pt>
                <c:pt idx="1">
                  <c:v>253.84</c:v>
                </c:pt>
                <c:pt idx="2">
                  <c:v>257.02999999999997</c:v>
                </c:pt>
                <c:pt idx="3">
                  <c:v>266.57</c:v>
                </c:pt>
                <c:pt idx="4">
                  <c:v>276.93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934632"/>
        <c:axId val="313938944"/>
      </c:lineChart>
      <c:dateAx>
        <c:axId val="3139346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3938944"/>
        <c:crosses val="autoZero"/>
        <c:auto val="1"/>
        <c:lblOffset val="100"/>
        <c:baseTimeUnit val="years"/>
      </c:dateAx>
      <c:valAx>
        <c:axId val="313938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39346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【375.36】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【81.06】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【57.75】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【267.61】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【60.44】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BC1" zoomScaleNormal="100" workbookViewId="0">
      <selection activeCell="BL16" sqref="BL16:BZ44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7" t="s">
        <v>0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</row>
    <row r="3" spans="1:78" ht="9.75" customHeight="1">
      <c r="A3" s="2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</row>
    <row r="4" spans="1:78" ht="9.75" customHeight="1">
      <c r="A4" s="2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8" t="str">
        <f>データ!H6</f>
        <v>島根県　隠岐の島町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75" t="s">
        <v>1</v>
      </c>
      <c r="C7" s="75"/>
      <c r="D7" s="75"/>
      <c r="E7" s="75"/>
      <c r="F7" s="75"/>
      <c r="G7" s="75"/>
      <c r="H7" s="75"/>
      <c r="I7" s="75" t="s">
        <v>2</v>
      </c>
      <c r="J7" s="75"/>
      <c r="K7" s="75"/>
      <c r="L7" s="75"/>
      <c r="M7" s="75"/>
      <c r="N7" s="75"/>
      <c r="O7" s="75"/>
      <c r="P7" s="75" t="s">
        <v>3</v>
      </c>
      <c r="Q7" s="75"/>
      <c r="R7" s="75"/>
      <c r="S7" s="75"/>
      <c r="T7" s="75"/>
      <c r="U7" s="75"/>
      <c r="V7" s="75"/>
      <c r="W7" s="75" t="s">
        <v>4</v>
      </c>
      <c r="X7" s="75"/>
      <c r="Y7" s="75"/>
      <c r="Z7" s="75"/>
      <c r="AA7" s="75"/>
      <c r="AB7" s="75"/>
      <c r="AC7" s="75"/>
      <c r="AD7" s="3"/>
      <c r="AE7" s="3"/>
      <c r="AF7" s="3"/>
      <c r="AG7" s="3"/>
      <c r="AH7" s="3"/>
      <c r="AI7" s="3"/>
      <c r="AJ7" s="3"/>
      <c r="AK7" s="3"/>
      <c r="AL7" s="75" t="s">
        <v>5</v>
      </c>
      <c r="AM7" s="75"/>
      <c r="AN7" s="75"/>
      <c r="AO7" s="75"/>
      <c r="AP7" s="75"/>
      <c r="AQ7" s="75"/>
      <c r="AR7" s="75"/>
      <c r="AS7" s="75"/>
      <c r="AT7" s="75" t="s">
        <v>6</v>
      </c>
      <c r="AU7" s="75"/>
      <c r="AV7" s="75"/>
      <c r="AW7" s="75"/>
      <c r="AX7" s="75"/>
      <c r="AY7" s="75"/>
      <c r="AZ7" s="75"/>
      <c r="BA7" s="75"/>
      <c r="BB7" s="75" t="s">
        <v>7</v>
      </c>
      <c r="BC7" s="75"/>
      <c r="BD7" s="75"/>
      <c r="BE7" s="75"/>
      <c r="BF7" s="75"/>
      <c r="BG7" s="75"/>
      <c r="BH7" s="75"/>
      <c r="BI7" s="75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6" t="str">
        <f>データ!I6</f>
        <v>法非適用</v>
      </c>
      <c r="C8" s="76"/>
      <c r="D8" s="76"/>
      <c r="E8" s="76"/>
      <c r="F8" s="76"/>
      <c r="G8" s="76"/>
      <c r="H8" s="76"/>
      <c r="I8" s="76" t="str">
        <f>データ!J6</f>
        <v>下水道事業</v>
      </c>
      <c r="J8" s="76"/>
      <c r="K8" s="76"/>
      <c r="L8" s="76"/>
      <c r="M8" s="76"/>
      <c r="N8" s="76"/>
      <c r="O8" s="76"/>
      <c r="P8" s="76" t="str">
        <f>データ!K6</f>
        <v>特定地域生活排水処理</v>
      </c>
      <c r="Q8" s="76"/>
      <c r="R8" s="76"/>
      <c r="S8" s="76"/>
      <c r="T8" s="76"/>
      <c r="U8" s="76"/>
      <c r="V8" s="76"/>
      <c r="W8" s="76" t="str">
        <f>データ!L6</f>
        <v>K3</v>
      </c>
      <c r="X8" s="76"/>
      <c r="Y8" s="76"/>
      <c r="Z8" s="76"/>
      <c r="AA8" s="76"/>
      <c r="AB8" s="76"/>
      <c r="AC8" s="76"/>
      <c r="AD8" s="3"/>
      <c r="AE8" s="3"/>
      <c r="AF8" s="3"/>
      <c r="AG8" s="3"/>
      <c r="AH8" s="3"/>
      <c r="AI8" s="3"/>
      <c r="AJ8" s="3"/>
      <c r="AK8" s="3"/>
      <c r="AL8" s="70">
        <f>データ!R6</f>
        <v>14996</v>
      </c>
      <c r="AM8" s="70"/>
      <c r="AN8" s="70"/>
      <c r="AO8" s="70"/>
      <c r="AP8" s="70"/>
      <c r="AQ8" s="70"/>
      <c r="AR8" s="70"/>
      <c r="AS8" s="70"/>
      <c r="AT8" s="69">
        <f>データ!S6</f>
        <v>242.83</v>
      </c>
      <c r="AU8" s="69"/>
      <c r="AV8" s="69"/>
      <c r="AW8" s="69"/>
      <c r="AX8" s="69"/>
      <c r="AY8" s="69"/>
      <c r="AZ8" s="69"/>
      <c r="BA8" s="69"/>
      <c r="BB8" s="69">
        <f>データ!T6</f>
        <v>61.76</v>
      </c>
      <c r="BC8" s="69"/>
      <c r="BD8" s="69"/>
      <c r="BE8" s="69"/>
      <c r="BF8" s="69"/>
      <c r="BG8" s="69"/>
      <c r="BH8" s="69"/>
      <c r="BI8" s="69"/>
      <c r="BJ8" s="3"/>
      <c r="BK8" s="3"/>
      <c r="BL8" s="73" t="s">
        <v>9</v>
      </c>
      <c r="BM8" s="74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75" t="s">
        <v>11</v>
      </c>
      <c r="C9" s="75"/>
      <c r="D9" s="75"/>
      <c r="E9" s="75"/>
      <c r="F9" s="75"/>
      <c r="G9" s="75"/>
      <c r="H9" s="75"/>
      <c r="I9" s="75" t="s">
        <v>12</v>
      </c>
      <c r="J9" s="75"/>
      <c r="K9" s="75"/>
      <c r="L9" s="75"/>
      <c r="M9" s="75"/>
      <c r="N9" s="75"/>
      <c r="O9" s="75"/>
      <c r="P9" s="75" t="s">
        <v>13</v>
      </c>
      <c r="Q9" s="75"/>
      <c r="R9" s="75"/>
      <c r="S9" s="75"/>
      <c r="T9" s="75"/>
      <c r="U9" s="75"/>
      <c r="V9" s="75"/>
      <c r="W9" s="75" t="s">
        <v>14</v>
      </c>
      <c r="X9" s="75"/>
      <c r="Y9" s="75"/>
      <c r="Z9" s="75"/>
      <c r="AA9" s="75"/>
      <c r="AB9" s="75"/>
      <c r="AC9" s="75"/>
      <c r="AD9" s="75" t="s">
        <v>15</v>
      </c>
      <c r="AE9" s="75"/>
      <c r="AF9" s="75"/>
      <c r="AG9" s="75"/>
      <c r="AH9" s="75"/>
      <c r="AI9" s="75"/>
      <c r="AJ9" s="75"/>
      <c r="AK9" s="3"/>
      <c r="AL9" s="75" t="s">
        <v>16</v>
      </c>
      <c r="AM9" s="75"/>
      <c r="AN9" s="75"/>
      <c r="AO9" s="75"/>
      <c r="AP9" s="75"/>
      <c r="AQ9" s="75"/>
      <c r="AR9" s="75"/>
      <c r="AS9" s="75"/>
      <c r="AT9" s="75" t="s">
        <v>17</v>
      </c>
      <c r="AU9" s="75"/>
      <c r="AV9" s="75"/>
      <c r="AW9" s="75"/>
      <c r="AX9" s="75"/>
      <c r="AY9" s="75"/>
      <c r="AZ9" s="75"/>
      <c r="BA9" s="75"/>
      <c r="BB9" s="75" t="s">
        <v>18</v>
      </c>
      <c r="BC9" s="75"/>
      <c r="BD9" s="75"/>
      <c r="BE9" s="75"/>
      <c r="BF9" s="75"/>
      <c r="BG9" s="75"/>
      <c r="BH9" s="75"/>
      <c r="BI9" s="75"/>
      <c r="BJ9" s="3"/>
      <c r="BK9" s="3"/>
      <c r="BL9" s="67" t="s">
        <v>19</v>
      </c>
      <c r="BM9" s="68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9" t="str">
        <f>データ!M6</f>
        <v>-</v>
      </c>
      <c r="C10" s="69"/>
      <c r="D10" s="69"/>
      <c r="E10" s="69"/>
      <c r="F10" s="69"/>
      <c r="G10" s="69"/>
      <c r="H10" s="69"/>
      <c r="I10" s="69" t="str">
        <f>データ!N6</f>
        <v>該当数値なし</v>
      </c>
      <c r="J10" s="69"/>
      <c r="K10" s="69"/>
      <c r="L10" s="69"/>
      <c r="M10" s="69"/>
      <c r="N10" s="69"/>
      <c r="O10" s="69"/>
      <c r="P10" s="69">
        <f>データ!O6</f>
        <v>1.87</v>
      </c>
      <c r="Q10" s="69"/>
      <c r="R10" s="69"/>
      <c r="S10" s="69"/>
      <c r="T10" s="69"/>
      <c r="U10" s="69"/>
      <c r="V10" s="69"/>
      <c r="W10" s="69">
        <f>データ!P6</f>
        <v>100</v>
      </c>
      <c r="X10" s="69"/>
      <c r="Y10" s="69"/>
      <c r="Z10" s="69"/>
      <c r="AA10" s="69"/>
      <c r="AB10" s="69"/>
      <c r="AC10" s="69"/>
      <c r="AD10" s="70">
        <f>データ!Q6</f>
        <v>3781</v>
      </c>
      <c r="AE10" s="70"/>
      <c r="AF10" s="70"/>
      <c r="AG10" s="70"/>
      <c r="AH10" s="70"/>
      <c r="AI10" s="70"/>
      <c r="AJ10" s="70"/>
      <c r="AK10" s="2"/>
      <c r="AL10" s="70">
        <f>データ!U6</f>
        <v>279</v>
      </c>
      <c r="AM10" s="70"/>
      <c r="AN10" s="70"/>
      <c r="AO10" s="70"/>
      <c r="AP10" s="70"/>
      <c r="AQ10" s="70"/>
      <c r="AR10" s="70"/>
      <c r="AS10" s="70"/>
      <c r="AT10" s="69">
        <f>データ!V6</f>
        <v>0.12</v>
      </c>
      <c r="AU10" s="69"/>
      <c r="AV10" s="69"/>
      <c r="AW10" s="69"/>
      <c r="AX10" s="69"/>
      <c r="AY10" s="69"/>
      <c r="AZ10" s="69"/>
      <c r="BA10" s="69"/>
      <c r="BB10" s="69">
        <f>データ!W6</f>
        <v>2325</v>
      </c>
      <c r="BC10" s="69"/>
      <c r="BD10" s="69"/>
      <c r="BE10" s="69"/>
      <c r="BF10" s="69"/>
      <c r="BG10" s="69"/>
      <c r="BH10" s="69"/>
      <c r="BI10" s="69"/>
      <c r="BJ10" s="2"/>
      <c r="BK10" s="2"/>
      <c r="BL10" s="71" t="s">
        <v>21</v>
      </c>
      <c r="BM10" s="72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2" t="s">
        <v>23</v>
      </c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</row>
    <row r="14" spans="1:78" ht="13.5" customHeight="1">
      <c r="A14" s="2"/>
      <c r="B14" s="64" t="s">
        <v>24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6"/>
      <c r="BK14" s="2"/>
      <c r="BL14" s="49" t="s">
        <v>25</v>
      </c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1"/>
    </row>
    <row r="15" spans="1:78" ht="13.5" customHeight="1">
      <c r="A15" s="2"/>
      <c r="B15" s="40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2"/>
      <c r="BK15" s="2"/>
      <c r="BL15" s="52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4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3" t="s">
        <v>110</v>
      </c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5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3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5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3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5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3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5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3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5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3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5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3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5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3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5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3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5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3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5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3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5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3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5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3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5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3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5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3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5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3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5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3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5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3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5"/>
    </row>
    <row r="34" spans="1:78" ht="13.5" customHeight="1">
      <c r="A34" s="2"/>
      <c r="B34" s="16"/>
      <c r="C34" s="55" t="s">
        <v>26</v>
      </c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19"/>
      <c r="R34" s="55" t="s">
        <v>27</v>
      </c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19"/>
      <c r="AG34" s="55" t="s">
        <v>28</v>
      </c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19"/>
      <c r="AV34" s="55" t="s">
        <v>29</v>
      </c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18"/>
      <c r="BK34" s="2"/>
      <c r="BL34" s="43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5"/>
    </row>
    <row r="35" spans="1:78" ht="13.5" customHeight="1">
      <c r="A35" s="2"/>
      <c r="B35" s="16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19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19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19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18"/>
      <c r="BK35" s="2"/>
      <c r="BL35" s="43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5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3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5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3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5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3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5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3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5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3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5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3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5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3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5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3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5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6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8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9" t="s">
        <v>30</v>
      </c>
      <c r="BM45" s="50"/>
      <c r="BN45" s="50"/>
      <c r="BO45" s="50"/>
      <c r="BP45" s="50"/>
      <c r="BQ45" s="50"/>
      <c r="BR45" s="50"/>
      <c r="BS45" s="50"/>
      <c r="BT45" s="50"/>
      <c r="BU45" s="50"/>
      <c r="BV45" s="50"/>
      <c r="BW45" s="50"/>
      <c r="BX45" s="50"/>
      <c r="BY45" s="50"/>
      <c r="BZ45" s="51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2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4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108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>
      <c r="A56" s="2"/>
      <c r="B56" s="16"/>
      <c r="C56" s="55" t="s">
        <v>31</v>
      </c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19"/>
      <c r="R56" s="55" t="s">
        <v>32</v>
      </c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19"/>
      <c r="AG56" s="55" t="s">
        <v>33</v>
      </c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19"/>
      <c r="AV56" s="55" t="s">
        <v>34</v>
      </c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>
      <c r="A57" s="2"/>
      <c r="B57" s="16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19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19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19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>
      <c r="A60" s="2"/>
      <c r="B60" s="40" t="s">
        <v>35</v>
      </c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2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>
      <c r="A61" s="2"/>
      <c r="B61" s="40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2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9" t="s">
        <v>36</v>
      </c>
      <c r="BM64" s="50"/>
      <c r="BN64" s="50"/>
      <c r="BO64" s="50"/>
      <c r="BP64" s="50"/>
      <c r="BQ64" s="50"/>
      <c r="BR64" s="50"/>
      <c r="BS64" s="50"/>
      <c r="BT64" s="50"/>
      <c r="BU64" s="50"/>
      <c r="BV64" s="50"/>
      <c r="BW64" s="50"/>
      <c r="BX64" s="50"/>
      <c r="BY64" s="50"/>
      <c r="BZ64" s="51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2"/>
      <c r="BM65" s="53"/>
      <c r="BN65" s="53"/>
      <c r="BO65" s="53"/>
      <c r="BP65" s="53"/>
      <c r="BQ65" s="53"/>
      <c r="BR65" s="53"/>
      <c r="BS65" s="53"/>
      <c r="BT65" s="53"/>
      <c r="BU65" s="53"/>
      <c r="BV65" s="53"/>
      <c r="BW65" s="53"/>
      <c r="BX65" s="53"/>
      <c r="BY65" s="53"/>
      <c r="BZ65" s="54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6" t="s">
        <v>109</v>
      </c>
      <c r="BM66" s="57"/>
      <c r="BN66" s="57"/>
      <c r="BO66" s="57"/>
      <c r="BP66" s="57"/>
      <c r="BQ66" s="57"/>
      <c r="BR66" s="57"/>
      <c r="BS66" s="57"/>
      <c r="BT66" s="57"/>
      <c r="BU66" s="57"/>
      <c r="BV66" s="57"/>
      <c r="BW66" s="57"/>
      <c r="BX66" s="57"/>
      <c r="BY66" s="57"/>
      <c r="BZ66" s="5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6"/>
      <c r="BM67" s="57"/>
      <c r="BN67" s="57"/>
      <c r="BO67" s="57"/>
      <c r="BP67" s="57"/>
      <c r="BQ67" s="57"/>
      <c r="BR67" s="57"/>
      <c r="BS67" s="57"/>
      <c r="BT67" s="57"/>
      <c r="BU67" s="57"/>
      <c r="BV67" s="57"/>
      <c r="BW67" s="57"/>
      <c r="BX67" s="57"/>
      <c r="BY67" s="57"/>
      <c r="BZ67" s="5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6"/>
      <c r="BM68" s="57"/>
      <c r="BN68" s="57"/>
      <c r="BO68" s="57"/>
      <c r="BP68" s="57"/>
      <c r="BQ68" s="57"/>
      <c r="BR68" s="57"/>
      <c r="BS68" s="57"/>
      <c r="BT68" s="57"/>
      <c r="BU68" s="57"/>
      <c r="BV68" s="57"/>
      <c r="BW68" s="57"/>
      <c r="BX68" s="57"/>
      <c r="BY68" s="57"/>
      <c r="BZ68" s="5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6"/>
      <c r="BM69" s="57"/>
      <c r="BN69" s="57"/>
      <c r="BO69" s="57"/>
      <c r="BP69" s="57"/>
      <c r="BQ69" s="57"/>
      <c r="BR69" s="57"/>
      <c r="BS69" s="57"/>
      <c r="BT69" s="57"/>
      <c r="BU69" s="57"/>
      <c r="BV69" s="57"/>
      <c r="BW69" s="57"/>
      <c r="BX69" s="57"/>
      <c r="BY69" s="57"/>
      <c r="BZ69" s="5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6"/>
      <c r="BM70" s="57"/>
      <c r="BN70" s="57"/>
      <c r="BO70" s="57"/>
      <c r="BP70" s="57"/>
      <c r="BQ70" s="57"/>
      <c r="BR70" s="57"/>
      <c r="BS70" s="57"/>
      <c r="BT70" s="57"/>
      <c r="BU70" s="57"/>
      <c r="BV70" s="57"/>
      <c r="BW70" s="57"/>
      <c r="BX70" s="57"/>
      <c r="BY70" s="57"/>
      <c r="BZ70" s="5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6"/>
      <c r="BM71" s="57"/>
      <c r="BN71" s="57"/>
      <c r="BO71" s="57"/>
      <c r="BP71" s="57"/>
      <c r="BQ71" s="57"/>
      <c r="BR71" s="57"/>
      <c r="BS71" s="57"/>
      <c r="BT71" s="57"/>
      <c r="BU71" s="57"/>
      <c r="BV71" s="57"/>
      <c r="BW71" s="57"/>
      <c r="BX71" s="57"/>
      <c r="BY71" s="57"/>
      <c r="BZ71" s="5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6"/>
      <c r="BM72" s="57"/>
      <c r="BN72" s="57"/>
      <c r="BO72" s="57"/>
      <c r="BP72" s="57"/>
      <c r="BQ72" s="57"/>
      <c r="BR72" s="57"/>
      <c r="BS72" s="57"/>
      <c r="BT72" s="57"/>
      <c r="BU72" s="57"/>
      <c r="BV72" s="57"/>
      <c r="BW72" s="57"/>
      <c r="BX72" s="57"/>
      <c r="BY72" s="57"/>
      <c r="BZ72" s="5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6"/>
      <c r="BM73" s="57"/>
      <c r="BN73" s="57"/>
      <c r="BO73" s="57"/>
      <c r="BP73" s="57"/>
      <c r="BQ73" s="57"/>
      <c r="BR73" s="57"/>
      <c r="BS73" s="57"/>
      <c r="BT73" s="57"/>
      <c r="BU73" s="57"/>
      <c r="BV73" s="57"/>
      <c r="BW73" s="57"/>
      <c r="BX73" s="57"/>
      <c r="BY73" s="57"/>
      <c r="BZ73" s="5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6"/>
      <c r="BM74" s="57"/>
      <c r="BN74" s="57"/>
      <c r="BO74" s="57"/>
      <c r="BP74" s="57"/>
      <c r="BQ74" s="57"/>
      <c r="BR74" s="57"/>
      <c r="BS74" s="57"/>
      <c r="BT74" s="57"/>
      <c r="BU74" s="57"/>
      <c r="BV74" s="57"/>
      <c r="BW74" s="57"/>
      <c r="BX74" s="57"/>
      <c r="BY74" s="57"/>
      <c r="BZ74" s="5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6"/>
      <c r="BM75" s="57"/>
      <c r="BN75" s="57"/>
      <c r="BO75" s="57"/>
      <c r="BP75" s="57"/>
      <c r="BQ75" s="57"/>
      <c r="BR75" s="57"/>
      <c r="BS75" s="57"/>
      <c r="BT75" s="57"/>
      <c r="BU75" s="57"/>
      <c r="BV75" s="57"/>
      <c r="BW75" s="57"/>
      <c r="BX75" s="57"/>
      <c r="BY75" s="57"/>
      <c r="BZ75" s="5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6"/>
      <c r="BM76" s="57"/>
      <c r="BN76" s="57"/>
      <c r="BO76" s="57"/>
      <c r="BP76" s="57"/>
      <c r="BQ76" s="57"/>
      <c r="BR76" s="57"/>
      <c r="BS76" s="57"/>
      <c r="BT76" s="57"/>
      <c r="BU76" s="57"/>
      <c r="BV76" s="57"/>
      <c r="BW76" s="57"/>
      <c r="BX76" s="57"/>
      <c r="BY76" s="57"/>
      <c r="BZ76" s="5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6"/>
      <c r="BM77" s="57"/>
      <c r="BN77" s="57"/>
      <c r="BO77" s="57"/>
      <c r="BP77" s="57"/>
      <c r="BQ77" s="57"/>
      <c r="BR77" s="57"/>
      <c r="BS77" s="57"/>
      <c r="BT77" s="57"/>
      <c r="BU77" s="57"/>
      <c r="BV77" s="57"/>
      <c r="BW77" s="57"/>
      <c r="BX77" s="57"/>
      <c r="BY77" s="57"/>
      <c r="BZ77" s="5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6"/>
      <c r="BM78" s="57"/>
      <c r="BN78" s="57"/>
      <c r="BO78" s="57"/>
      <c r="BP78" s="57"/>
      <c r="BQ78" s="57"/>
      <c r="BR78" s="57"/>
      <c r="BS78" s="57"/>
      <c r="BT78" s="57"/>
      <c r="BU78" s="57"/>
      <c r="BV78" s="57"/>
      <c r="BW78" s="57"/>
      <c r="BX78" s="57"/>
      <c r="BY78" s="57"/>
      <c r="BZ78" s="58"/>
    </row>
    <row r="79" spans="1:78" ht="13.5" customHeight="1">
      <c r="A79" s="2"/>
      <c r="B79" s="16"/>
      <c r="C79" s="55" t="s">
        <v>37</v>
      </c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19"/>
      <c r="V79" s="19"/>
      <c r="W79" s="55" t="s">
        <v>38</v>
      </c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19"/>
      <c r="AP79" s="19"/>
      <c r="AQ79" s="55" t="s">
        <v>39</v>
      </c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17"/>
      <c r="BJ79" s="18"/>
      <c r="BK79" s="2"/>
      <c r="BL79" s="56"/>
      <c r="BM79" s="57"/>
      <c r="BN79" s="57"/>
      <c r="BO79" s="57"/>
      <c r="BP79" s="57"/>
      <c r="BQ79" s="57"/>
      <c r="BR79" s="57"/>
      <c r="BS79" s="57"/>
      <c r="BT79" s="57"/>
      <c r="BU79" s="57"/>
      <c r="BV79" s="57"/>
      <c r="BW79" s="57"/>
      <c r="BX79" s="57"/>
      <c r="BY79" s="57"/>
      <c r="BZ79" s="58"/>
    </row>
    <row r="80" spans="1:78" ht="13.5" customHeight="1">
      <c r="A80" s="2"/>
      <c r="B80" s="16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19"/>
      <c r="V80" s="19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19"/>
      <c r="AP80" s="19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  <c r="BH80" s="55"/>
      <c r="BI80" s="17"/>
      <c r="BJ80" s="18"/>
      <c r="BK80" s="2"/>
      <c r="BL80" s="56"/>
      <c r="BM80" s="57"/>
      <c r="BN80" s="57"/>
      <c r="BO80" s="57"/>
      <c r="BP80" s="57"/>
      <c r="BQ80" s="57"/>
      <c r="BR80" s="57"/>
      <c r="BS80" s="57"/>
      <c r="BT80" s="57"/>
      <c r="BU80" s="57"/>
      <c r="BV80" s="57"/>
      <c r="BW80" s="57"/>
      <c r="BX80" s="57"/>
      <c r="BY80" s="57"/>
      <c r="BZ80" s="5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56"/>
      <c r="BM81" s="57"/>
      <c r="BN81" s="57"/>
      <c r="BO81" s="57"/>
      <c r="BP81" s="57"/>
      <c r="BQ81" s="57"/>
      <c r="BR81" s="57"/>
      <c r="BS81" s="57"/>
      <c r="BT81" s="57"/>
      <c r="BU81" s="57"/>
      <c r="BV81" s="57"/>
      <c r="BW81" s="57"/>
      <c r="BX81" s="57"/>
      <c r="BY81" s="57"/>
      <c r="BZ81" s="5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9"/>
      <c r="BM82" s="60"/>
      <c r="BN82" s="60"/>
      <c r="BO82" s="60"/>
      <c r="BP82" s="60"/>
      <c r="BQ82" s="60"/>
      <c r="BR82" s="60"/>
      <c r="BS82" s="60"/>
      <c r="BT82" s="60"/>
      <c r="BU82" s="60"/>
      <c r="BV82" s="60"/>
      <c r="BW82" s="60"/>
      <c r="BX82" s="60"/>
      <c r="BY82" s="60"/>
      <c r="BZ82" s="6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C34:P35"/>
    <mergeCell ref="R34:AE35"/>
    <mergeCell ref="AG34:AT35"/>
    <mergeCell ref="AV34:BI35"/>
    <mergeCell ref="BL16:BZ44"/>
    <mergeCell ref="BL45:BZ46"/>
    <mergeCell ref="C56:P57"/>
    <mergeCell ref="R56:AE57"/>
    <mergeCell ref="AG56:AT57"/>
    <mergeCell ref="AV56:BI57"/>
    <mergeCell ref="B60:BJ61"/>
    <mergeCell ref="BL47:BZ63"/>
    <mergeCell ref="BL64:BZ65"/>
    <mergeCell ref="C79:T80"/>
    <mergeCell ref="W79:AN80"/>
    <mergeCell ref="AQ79:BH80"/>
    <mergeCell ref="BL66:BZ82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80" t="s">
        <v>51</v>
      </c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2"/>
      <c r="X3" s="86" t="s">
        <v>52</v>
      </c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 t="s">
        <v>53</v>
      </c>
      <c r="DI3" s="79"/>
      <c r="DJ3" s="79"/>
      <c r="DK3" s="79"/>
      <c r="DL3" s="79"/>
      <c r="DM3" s="79"/>
      <c r="DN3" s="79"/>
      <c r="DO3" s="79"/>
      <c r="DP3" s="79"/>
      <c r="DQ3" s="79"/>
      <c r="DR3" s="79"/>
      <c r="DS3" s="79"/>
      <c r="DT3" s="79"/>
      <c r="DU3" s="79"/>
      <c r="DV3" s="79"/>
      <c r="DW3" s="79"/>
      <c r="DX3" s="79"/>
      <c r="DY3" s="79"/>
      <c r="DZ3" s="79"/>
      <c r="EA3" s="79"/>
      <c r="EB3" s="79"/>
      <c r="EC3" s="79"/>
      <c r="ED3" s="79"/>
      <c r="EE3" s="79"/>
      <c r="EF3" s="79"/>
      <c r="EG3" s="79"/>
      <c r="EH3" s="79"/>
      <c r="EI3" s="79"/>
      <c r="EJ3" s="79"/>
      <c r="EK3" s="79"/>
      <c r="EL3" s="79"/>
      <c r="EM3" s="79"/>
      <c r="EN3" s="79"/>
    </row>
    <row r="4" spans="1:144">
      <c r="A4" s="26" t="s">
        <v>54</v>
      </c>
      <c r="B4" s="28"/>
      <c r="C4" s="28"/>
      <c r="D4" s="28"/>
      <c r="E4" s="28"/>
      <c r="F4" s="28"/>
      <c r="G4" s="28"/>
      <c r="H4" s="83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5"/>
      <c r="X4" s="79" t="s">
        <v>55</v>
      </c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 t="s">
        <v>56</v>
      </c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 t="s">
        <v>57</v>
      </c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 t="s">
        <v>58</v>
      </c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 t="s">
        <v>59</v>
      </c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 t="s">
        <v>60</v>
      </c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 t="s">
        <v>61</v>
      </c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 t="s">
        <v>62</v>
      </c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 t="s">
        <v>63</v>
      </c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 t="s">
        <v>64</v>
      </c>
      <c r="DT4" s="79"/>
      <c r="DU4" s="79"/>
      <c r="DV4" s="79"/>
      <c r="DW4" s="79"/>
      <c r="DX4" s="79"/>
      <c r="DY4" s="79"/>
      <c r="DZ4" s="79"/>
      <c r="EA4" s="79"/>
      <c r="EB4" s="79"/>
      <c r="EC4" s="79"/>
      <c r="ED4" s="79" t="s">
        <v>65</v>
      </c>
      <c r="EE4" s="79"/>
      <c r="EF4" s="79"/>
      <c r="EG4" s="79"/>
      <c r="EH4" s="79"/>
      <c r="EI4" s="79"/>
      <c r="EJ4" s="79"/>
      <c r="EK4" s="79"/>
      <c r="EL4" s="79"/>
      <c r="EM4" s="79"/>
      <c r="EN4" s="79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2014</v>
      </c>
      <c r="C6" s="31">
        <f t="shared" ref="C6:W6" si="3">C7</f>
        <v>325287</v>
      </c>
      <c r="D6" s="31">
        <f t="shared" si="3"/>
        <v>47</v>
      </c>
      <c r="E6" s="31">
        <f t="shared" si="3"/>
        <v>18</v>
      </c>
      <c r="F6" s="31">
        <f t="shared" si="3"/>
        <v>0</v>
      </c>
      <c r="G6" s="31">
        <f t="shared" si="3"/>
        <v>0</v>
      </c>
      <c r="H6" s="31" t="str">
        <f t="shared" si="3"/>
        <v>島根県　隠岐の島町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特定地域生活排水処理</v>
      </c>
      <c r="L6" s="31" t="str">
        <f t="shared" si="3"/>
        <v>K3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1.87</v>
      </c>
      <c r="P6" s="32">
        <f t="shared" si="3"/>
        <v>100</v>
      </c>
      <c r="Q6" s="32">
        <f t="shared" si="3"/>
        <v>3781</v>
      </c>
      <c r="R6" s="32">
        <f t="shared" si="3"/>
        <v>14996</v>
      </c>
      <c r="S6" s="32">
        <f t="shared" si="3"/>
        <v>242.83</v>
      </c>
      <c r="T6" s="32">
        <f t="shared" si="3"/>
        <v>61.76</v>
      </c>
      <c r="U6" s="32">
        <f t="shared" si="3"/>
        <v>279</v>
      </c>
      <c r="V6" s="32">
        <f t="shared" si="3"/>
        <v>0.12</v>
      </c>
      <c r="W6" s="32">
        <f t="shared" si="3"/>
        <v>2325</v>
      </c>
      <c r="X6" s="33">
        <f>IF(X7="",NA(),X7)</f>
        <v>100.24</v>
      </c>
      <c r="Y6" s="33">
        <f t="shared" ref="Y6:AG6" si="4">IF(Y7="",NA(),Y7)</f>
        <v>100.88</v>
      </c>
      <c r="Z6" s="33">
        <f t="shared" si="4"/>
        <v>99.61</v>
      </c>
      <c r="AA6" s="33">
        <f t="shared" si="4"/>
        <v>99.97</v>
      </c>
      <c r="AB6" s="33">
        <f t="shared" si="4"/>
        <v>100.07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911.71</v>
      </c>
      <c r="BF6" s="33">
        <f t="shared" ref="BF6:BN6" si="7">IF(BF7="",NA(),BF7)</f>
        <v>1027.49</v>
      </c>
      <c r="BG6" s="33">
        <f t="shared" si="7"/>
        <v>888.01</v>
      </c>
      <c r="BH6" s="33">
        <f t="shared" si="7"/>
        <v>820.18</v>
      </c>
      <c r="BI6" s="33">
        <f t="shared" si="7"/>
        <v>714.25</v>
      </c>
      <c r="BJ6" s="33">
        <f t="shared" si="7"/>
        <v>195.88</v>
      </c>
      <c r="BK6" s="33">
        <f t="shared" si="7"/>
        <v>421.01</v>
      </c>
      <c r="BL6" s="33">
        <f t="shared" si="7"/>
        <v>430.64</v>
      </c>
      <c r="BM6" s="33">
        <f t="shared" si="7"/>
        <v>446.63</v>
      </c>
      <c r="BN6" s="33">
        <f t="shared" si="7"/>
        <v>416.91</v>
      </c>
      <c r="BO6" s="32" t="str">
        <f>IF(BO7="","",IF(BO7="-","【-】","【"&amp;SUBSTITUTE(TEXT(BO7,"#,##0.00"),"-","△")&amp;"】"))</f>
        <v>【375.36】</v>
      </c>
      <c r="BP6" s="33">
        <f>IF(BP7="",NA(),BP7)</f>
        <v>48.82</v>
      </c>
      <c r="BQ6" s="33">
        <f t="shared" ref="BQ6:BY6" si="8">IF(BQ7="",NA(),BQ7)</f>
        <v>47.56</v>
      </c>
      <c r="BR6" s="33">
        <f t="shared" si="8"/>
        <v>40.08</v>
      </c>
      <c r="BS6" s="33">
        <f t="shared" si="8"/>
        <v>50.59</v>
      </c>
      <c r="BT6" s="33">
        <f t="shared" si="8"/>
        <v>44.27</v>
      </c>
      <c r="BU6" s="33">
        <f t="shared" si="8"/>
        <v>69.67</v>
      </c>
      <c r="BV6" s="33">
        <f t="shared" si="8"/>
        <v>58.98</v>
      </c>
      <c r="BW6" s="33">
        <f t="shared" si="8"/>
        <v>58.78</v>
      </c>
      <c r="BX6" s="33">
        <f t="shared" si="8"/>
        <v>58.53</v>
      </c>
      <c r="BY6" s="33">
        <f t="shared" si="8"/>
        <v>57.93</v>
      </c>
      <c r="BZ6" s="32" t="str">
        <f>IF(BZ7="","",IF(BZ7="-","【-】","【"&amp;SUBSTITUTE(TEXT(BZ7,"#,##0.00"),"-","△")&amp;"】"))</f>
        <v>【60.44】</v>
      </c>
      <c r="CA6" s="33">
        <f>IF(CA7="",NA(),CA7)</f>
        <v>317.05</v>
      </c>
      <c r="CB6" s="33">
        <f t="shared" ref="CB6:CJ6" si="9">IF(CB7="",NA(),CB7)</f>
        <v>323.18</v>
      </c>
      <c r="CC6" s="33">
        <f t="shared" si="9"/>
        <v>379.88</v>
      </c>
      <c r="CD6" s="33">
        <f t="shared" si="9"/>
        <v>320.91000000000003</v>
      </c>
      <c r="CE6" s="33">
        <f t="shared" si="9"/>
        <v>370.51</v>
      </c>
      <c r="CF6" s="33">
        <f t="shared" si="9"/>
        <v>255.44</v>
      </c>
      <c r="CG6" s="33">
        <f t="shared" si="9"/>
        <v>253.84</v>
      </c>
      <c r="CH6" s="33">
        <f t="shared" si="9"/>
        <v>257.02999999999997</v>
      </c>
      <c r="CI6" s="33">
        <f t="shared" si="9"/>
        <v>266.57</v>
      </c>
      <c r="CJ6" s="33">
        <f t="shared" si="9"/>
        <v>276.93</v>
      </c>
      <c r="CK6" s="32" t="str">
        <f>IF(CK7="","",IF(CK7="-","【-】","【"&amp;SUBSTITUTE(TEXT(CK7,"#,##0.00"),"-","△")&amp;"】"))</f>
        <v>【267.61】</v>
      </c>
      <c r="CL6" s="33">
        <f>IF(CL7="",NA(),CL7)</f>
        <v>41.78</v>
      </c>
      <c r="CM6" s="33">
        <f t="shared" ref="CM6:CU6" si="10">IF(CM7="",NA(),CM7)</f>
        <v>38.130000000000003</v>
      </c>
      <c r="CN6" s="33">
        <f t="shared" si="10"/>
        <v>40.119999999999997</v>
      </c>
      <c r="CO6" s="33">
        <f t="shared" si="10"/>
        <v>40.119999999999997</v>
      </c>
      <c r="CP6" s="33">
        <f t="shared" si="10"/>
        <v>40.119999999999997</v>
      </c>
      <c r="CQ6" s="33">
        <f t="shared" si="10"/>
        <v>49.07</v>
      </c>
      <c r="CR6" s="33">
        <f t="shared" si="10"/>
        <v>60.03</v>
      </c>
      <c r="CS6" s="33">
        <f t="shared" si="10"/>
        <v>61.93</v>
      </c>
      <c r="CT6" s="33">
        <f t="shared" si="10"/>
        <v>58.06</v>
      </c>
      <c r="CU6" s="33">
        <f t="shared" si="10"/>
        <v>59.08</v>
      </c>
      <c r="CV6" s="32" t="str">
        <f>IF(CV7="","",IF(CV7="-","【-】","【"&amp;SUBSTITUTE(TEXT(CV7,"#,##0.00"),"-","△")&amp;"】"))</f>
        <v>【57.75】</v>
      </c>
      <c r="CW6" s="33">
        <f>IF(CW7="",NA(),CW7)</f>
        <v>17.84</v>
      </c>
      <c r="CX6" s="33">
        <f t="shared" ref="CX6:DF6" si="11">IF(CX7="",NA(),CX7)</f>
        <v>100</v>
      </c>
      <c r="CY6" s="33">
        <f t="shared" si="11"/>
        <v>100</v>
      </c>
      <c r="CZ6" s="33">
        <f t="shared" si="11"/>
        <v>100</v>
      </c>
      <c r="DA6" s="33">
        <f t="shared" si="11"/>
        <v>100</v>
      </c>
      <c r="DB6" s="33">
        <f t="shared" si="11"/>
        <v>94.05</v>
      </c>
      <c r="DC6" s="33">
        <f t="shared" si="11"/>
        <v>76.8</v>
      </c>
      <c r="DD6" s="33">
        <f t="shared" si="11"/>
        <v>77.25</v>
      </c>
      <c r="DE6" s="33">
        <f t="shared" si="11"/>
        <v>75.790000000000006</v>
      </c>
      <c r="DF6" s="33">
        <f t="shared" si="11"/>
        <v>77.12</v>
      </c>
      <c r="DG6" s="32" t="str">
        <f>IF(DG7="","",IF(DG7="-","【-】","【"&amp;SUBSTITUTE(TEXT(DG7,"#,##0.00"),"-","△")&amp;"】"))</f>
        <v>【81.06】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3" t="str">
        <f>IF(ED7="",NA(),ED7)</f>
        <v>-</v>
      </c>
      <c r="EE6" s="33" t="str">
        <f t="shared" ref="EE6:EM6" si="14">IF(EE7="",NA(),EE7)</f>
        <v>-</v>
      </c>
      <c r="EF6" s="33" t="str">
        <f t="shared" si="14"/>
        <v>-</v>
      </c>
      <c r="EG6" s="33" t="str">
        <f t="shared" si="14"/>
        <v>-</v>
      </c>
      <c r="EH6" s="33" t="str">
        <f t="shared" si="14"/>
        <v>-</v>
      </c>
      <c r="EI6" s="33" t="str">
        <f t="shared" si="14"/>
        <v>-</v>
      </c>
      <c r="EJ6" s="33" t="str">
        <f t="shared" si="14"/>
        <v>-</v>
      </c>
      <c r="EK6" s="33" t="str">
        <f t="shared" si="14"/>
        <v>-</v>
      </c>
      <c r="EL6" s="33" t="str">
        <f t="shared" si="14"/>
        <v>-</v>
      </c>
      <c r="EM6" s="33" t="str">
        <f t="shared" si="14"/>
        <v>-</v>
      </c>
      <c r="EN6" s="32" t="str">
        <f>IF(EN7="","",IF(EN7="-","【-】","【"&amp;SUBSTITUTE(TEXT(EN7,"#,##0.00"),"-","△")&amp;"】"))</f>
        <v>【-】</v>
      </c>
    </row>
    <row r="7" spans="1:144" s="34" customFormat="1">
      <c r="A7" s="26"/>
      <c r="B7" s="35">
        <v>2014</v>
      </c>
      <c r="C7" s="35">
        <v>325287</v>
      </c>
      <c r="D7" s="35">
        <v>47</v>
      </c>
      <c r="E7" s="35">
        <v>18</v>
      </c>
      <c r="F7" s="35">
        <v>0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1.87</v>
      </c>
      <c r="P7" s="36">
        <v>100</v>
      </c>
      <c r="Q7" s="36">
        <v>3781</v>
      </c>
      <c r="R7" s="36">
        <v>14996</v>
      </c>
      <c r="S7" s="36">
        <v>242.83</v>
      </c>
      <c r="T7" s="36">
        <v>61.76</v>
      </c>
      <c r="U7" s="36">
        <v>279</v>
      </c>
      <c r="V7" s="36">
        <v>0.12</v>
      </c>
      <c r="W7" s="36">
        <v>2325</v>
      </c>
      <c r="X7" s="36">
        <v>100.24</v>
      </c>
      <c r="Y7" s="36">
        <v>100.88</v>
      </c>
      <c r="Z7" s="36">
        <v>99.61</v>
      </c>
      <c r="AA7" s="36">
        <v>99.97</v>
      </c>
      <c r="AB7" s="36">
        <v>100.07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911.71</v>
      </c>
      <c r="BF7" s="36">
        <v>1027.49</v>
      </c>
      <c r="BG7" s="36">
        <v>888.01</v>
      </c>
      <c r="BH7" s="36">
        <v>820.18</v>
      </c>
      <c r="BI7" s="36">
        <v>714.25</v>
      </c>
      <c r="BJ7" s="36">
        <v>195.88</v>
      </c>
      <c r="BK7" s="36">
        <v>421.01</v>
      </c>
      <c r="BL7" s="36">
        <v>430.64</v>
      </c>
      <c r="BM7" s="36">
        <v>446.63</v>
      </c>
      <c r="BN7" s="36">
        <v>416.91</v>
      </c>
      <c r="BO7" s="36">
        <v>375.36</v>
      </c>
      <c r="BP7" s="36">
        <v>48.82</v>
      </c>
      <c r="BQ7" s="36">
        <v>47.56</v>
      </c>
      <c r="BR7" s="36">
        <v>40.08</v>
      </c>
      <c r="BS7" s="36">
        <v>50.59</v>
      </c>
      <c r="BT7" s="36">
        <v>44.27</v>
      </c>
      <c r="BU7" s="36">
        <v>69.67</v>
      </c>
      <c r="BV7" s="36">
        <v>58.98</v>
      </c>
      <c r="BW7" s="36">
        <v>58.78</v>
      </c>
      <c r="BX7" s="36">
        <v>58.53</v>
      </c>
      <c r="BY7" s="36">
        <v>57.93</v>
      </c>
      <c r="BZ7" s="36">
        <v>60.44</v>
      </c>
      <c r="CA7" s="36">
        <v>317.05</v>
      </c>
      <c r="CB7" s="36">
        <v>323.18</v>
      </c>
      <c r="CC7" s="36">
        <v>379.88</v>
      </c>
      <c r="CD7" s="36">
        <v>320.91000000000003</v>
      </c>
      <c r="CE7" s="36">
        <v>370.51</v>
      </c>
      <c r="CF7" s="36">
        <v>255.44</v>
      </c>
      <c r="CG7" s="36">
        <v>253.84</v>
      </c>
      <c r="CH7" s="36">
        <v>257.02999999999997</v>
      </c>
      <c r="CI7" s="36">
        <v>266.57</v>
      </c>
      <c r="CJ7" s="36">
        <v>276.93</v>
      </c>
      <c r="CK7" s="36">
        <v>267.61</v>
      </c>
      <c r="CL7" s="36">
        <v>41.78</v>
      </c>
      <c r="CM7" s="36">
        <v>38.130000000000003</v>
      </c>
      <c r="CN7" s="36">
        <v>40.119999999999997</v>
      </c>
      <c r="CO7" s="36">
        <v>40.119999999999997</v>
      </c>
      <c r="CP7" s="36">
        <v>40.119999999999997</v>
      </c>
      <c r="CQ7" s="36">
        <v>49.07</v>
      </c>
      <c r="CR7" s="36">
        <v>60.03</v>
      </c>
      <c r="CS7" s="36">
        <v>61.93</v>
      </c>
      <c r="CT7" s="36">
        <v>58.06</v>
      </c>
      <c r="CU7" s="36">
        <v>59.08</v>
      </c>
      <c r="CV7" s="36">
        <v>57.75</v>
      </c>
      <c r="CW7" s="36">
        <v>17.84</v>
      </c>
      <c r="CX7" s="36">
        <v>100</v>
      </c>
      <c r="CY7" s="36">
        <v>100</v>
      </c>
      <c r="CZ7" s="36">
        <v>100</v>
      </c>
      <c r="DA7" s="36">
        <v>100</v>
      </c>
      <c r="DB7" s="36">
        <v>94.05</v>
      </c>
      <c r="DC7" s="36">
        <v>76.8</v>
      </c>
      <c r="DD7" s="36">
        <v>77.25</v>
      </c>
      <c r="DE7" s="36">
        <v>75.790000000000006</v>
      </c>
      <c r="DF7" s="36">
        <v>77.12</v>
      </c>
      <c r="DG7" s="36">
        <v>81.06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 t="s">
        <v>101</v>
      </c>
      <c r="EE7" s="36" t="s">
        <v>101</v>
      </c>
      <c r="EF7" s="36" t="s">
        <v>101</v>
      </c>
      <c r="EG7" s="36" t="s">
        <v>101</v>
      </c>
      <c r="EH7" s="36" t="s">
        <v>101</v>
      </c>
      <c r="EI7" s="36" t="s">
        <v>101</v>
      </c>
      <c r="EJ7" s="36" t="s">
        <v>101</v>
      </c>
      <c r="EK7" s="36" t="s">
        <v>101</v>
      </c>
      <c r="EL7" s="36" t="s">
        <v>101</v>
      </c>
      <c r="EM7" s="36" t="s">
        <v>101</v>
      </c>
      <c r="EN7" s="36" t="s">
        <v>101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201405030</cp:lastModifiedBy>
  <cp:lastPrinted>2016-02-12T02:01:59Z</cp:lastPrinted>
  <dcterms:created xsi:type="dcterms:W3CDTF">2016-02-03T09:26:12Z</dcterms:created>
  <dcterms:modified xsi:type="dcterms:W3CDTF">2016-02-12T02:02:01Z</dcterms:modified>
  <cp:category/>
</cp:coreProperties>
</file>