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45" yWindow="60" windowWidth="18960" windowHeight="60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<sst xmlns="http://schemas.openxmlformats.org/spreadsheetml/2006/main" count="221" uniqueCount="111">
  <si>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</si>
  <si>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</si>
  <si>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</si>
  <si>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</si>
  <si>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</si>
  <si>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</si>
  <si>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</si>
  <si>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</si>
  <si>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</si>
  <si>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</si>
  <si>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</si>
  <si>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</si>
  <si>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</si>
  <si>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</si>
  <si>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</si>
  <si>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</si>
  <si>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</si>
  <si>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</si>
  <si>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</si>
  <si>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</si>
  <si>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</si>
  <si>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</si>
  <si>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</si>
  <si>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</si>
  <si>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</si>
  <si>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</si>
  <si>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</si>
  <si>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</si>
  <si>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</si>
  <si>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</si>
  <si>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</si>
  <si>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</si>
  <si>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</si>
  <si>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</si>
  <si>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</si>
  <si>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</si>
  <si>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</si>
  <si>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</si>
  <si>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</si>
  <si>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</si>
  <si>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</si>
  <si>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</si>
  <si>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</si>
  <si>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</si>
  <si>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</si>
  <si>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</si>
  <si>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</si>
  <si>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</si>
  <si>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</si>
  <si>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</si>
  <si>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</si>
  <si>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</si>
  <si>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</si>
  <si>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</si>
  <si>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</si>
  <si>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</si>
  <si>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</si>
  <si>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</si>
  <si>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</si>
  <si>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</si>
  <si>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</si>
  <si>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</si>
  <si>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</si>
  <si>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</si>
  <si>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</si>
  <si>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</si>
  <si>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</si>
  <si>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</si>
  <si>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</si>
  <si>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</si>
  <si>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</si>
  <si>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</si>
  <si>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</si>
  <si>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</si>
  <si>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</si>
  <si>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</si>
  <si>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</si>
  <si>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</si>
  <si>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</si>
  <si>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</si>
  <si>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</si>
  <si>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</si>
  <si>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</si>
  <si>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</si>
  <si>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</si>
  <si>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</si>
  <si>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</si>
  <si>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</si>
  <si>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</si>
  <si>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</si>
  <si>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</si>
  <si>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</si>
  <si>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</si>
  <si>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</si>
  <si>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</si>
  <si>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</si>
  <si>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</si>
  <si>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</si>
  <si>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</si>
  <si>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</si>
  <si>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</si>
  <si>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</si>
  <si>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</si>
  <si>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</si>
  <si>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</si>
  <si>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</si>
  <si>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</si>
  <si>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</si>
  <si>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t>
    <rPh sb="1" eb="4">
      <t>イマゲンザイ</t>
    </rPh>
    <rPh sb="5" eb="7">
      <t>カンキョ</t>
    </rPh>
    <rPh sb="8" eb="10">
      <t>ハソン</t>
    </rPh>
    <rPh sb="10" eb="11">
      <t>トウ</t>
    </rPh>
    <rPh sb="12" eb="14">
      <t>ジョウキョウ</t>
    </rPh>
    <rPh sb="16" eb="17">
      <t>イタ</t>
    </rPh>
    <phoneticPr fontId="4"/>
  </si>
  <si>
    <t>・事業規模が小さく効率的な運営が困難なため、他事業への転換等抜本的な改革も検討する必要がある。
・将来的に有収水量の大幅な増加は見込めないため、維持管理費の節減や料金体系の見直しにより経営の健全化を図っていく必要がある。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49" eb="52">
      <t>ショウライテキ</t>
    </rPh>
    <rPh sb="53" eb="55">
      <t>ユウシュウ</t>
    </rPh>
    <rPh sb="55" eb="57">
      <t>スイリョウ</t>
    </rPh>
    <rPh sb="58" eb="60">
      <t>オオハバ</t>
    </rPh>
    <rPh sb="61" eb="63">
      <t>ゾウカ</t>
    </rPh>
    <rPh sb="64" eb="66">
      <t>ミコ</t>
    </rPh>
    <rPh sb="72" eb="74">
      <t>イジ</t>
    </rPh>
    <rPh sb="74" eb="77">
      <t>カンリヒ</t>
    </rPh>
    <rPh sb="78" eb="80">
      <t>セツゲン</t>
    </rPh>
    <rPh sb="112" eb="114">
      <t>キギョウ</t>
    </rPh>
    <rPh sb="114" eb="116">
      <t>カイケイ</t>
    </rPh>
    <rPh sb="116" eb="117">
      <t>カ</t>
    </rPh>
    <rPh sb="119" eb="121">
      <t>トリクミ</t>
    </rPh>
    <rPh sb="122" eb="123">
      <t>スス</t>
    </rPh>
    <rPh sb="125" eb="127">
      <t>ケイエイ</t>
    </rPh>
    <rPh sb="128" eb="130">
      <t>シサン</t>
    </rPh>
    <rPh sb="130" eb="132">
      <t>ジョウキョウ</t>
    </rPh>
    <rPh sb="133" eb="135">
      <t>テキカク</t>
    </rPh>
    <rPh sb="136" eb="138">
      <t>ハアク</t>
    </rPh>
    <rPh sb="139" eb="141">
      <t>テキセツ</t>
    </rPh>
    <rPh sb="142" eb="144">
      <t>ケイエイ</t>
    </rPh>
    <rPh sb="144" eb="146">
      <t>センリャク</t>
    </rPh>
    <rPh sb="147" eb="148">
      <t>ム</t>
    </rPh>
    <rPh sb="150" eb="152">
      <t>トリクミ</t>
    </rPh>
    <rPh sb="157" eb="159">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</si>
  <si>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・事業完了しており、企業債残高は減少傾向にある。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ジンコウ</t>
    </rPh>
    <rPh sb="88" eb="90">
      <t>ゲンショウ</t>
    </rPh>
    <rPh sb="91" eb="93">
      <t>エイキョウ</t>
    </rPh>
    <rPh sb="95" eb="98">
      <t>シヨウリョウ</t>
    </rPh>
    <rPh sb="98" eb="100">
      <t>シュウニュウ</t>
    </rPh>
    <rPh sb="101" eb="103">
      <t>ゲンショウ</t>
    </rPh>
    <rPh sb="110" eb="112">
      <t>オスイ</t>
    </rPh>
    <rPh sb="112" eb="114">
      <t>ショリ</t>
    </rPh>
    <rPh sb="114" eb="116">
      <t>ヒヨウ</t>
    </rPh>
    <rPh sb="117" eb="119">
      <t>ジュウブン</t>
    </rPh>
    <rPh sb="120" eb="121">
      <t>マカナ</t>
    </rPh>
    <rPh sb="126" eb="128">
      <t>ジョウキョウ</t>
    </rPh>
    <rPh sb="143" eb="145">
      <t>キギョウ</t>
    </rPh>
    <rPh sb="145" eb="146">
      <t>サイ</t>
    </rPh>
    <rPh sb="146" eb="148">
      <t>ザンダカ</t>
    </rPh>
    <rPh sb="149" eb="151">
      <t>ゲンショウ</t>
    </rPh>
    <rPh sb="151" eb="15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</si>
</sst>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979456"/>
        <c:axId val="1689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8979456"/>
        <c:axId val="168985728"/>
      </c:lineChart>
      <c:dateAx>
        <c:axId val="168979456"/>
        <c:scaling>
          <c:orientation val="minMax"/>
        </c:scaling>
        <c:delete val="1"/>
        <c:axPos val="b"/>
        <c:numFmt formatCode="ge" sourceLinked="1"/>
        <c:majorTickMark val="none"/>
        <c:minorTickMark val="none"/>
        <c:tickLblPos val="none"/>
        <c:crossAx val="168985728"/>
        <c:crosses val="autoZero"/>
        <c:auto val="1"/>
        <c:lblOffset val="100"/>
        <c:baseTimeUnit val="years"/>
      </c:dateAx>
      <c:valAx>
        <c:axId val="1689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52.63</c:v>
                </c:pt>
                <c:pt idx="1">
                  <c:v>50</c:v>
                </c:pt>
                <c:pt idx="2">
                  <c:v>36.840000000000003</c:v>
                </c:pt>
                <c:pt idx="3">
                  <c:v>36.840000000000003</c:v>
                </c:pt>
                <c:pt idx="4">
                  <c:v>34.21</c:v>
                </c:pt>
              </c:numCache>
            </c:numRef>
          </c:val>
        </c:ser>
        <c:dLbls>
          <c:showLegendKey val="0"/>
          <c:showVal val="0"/>
          <c:showCatName val="0"/>
          <c:showSerName val="0"/>
          <c:showPercent val="0"/>
          <c:showBubbleSize val="0"/>
        </c:dLbls>
        <c:gapWidth val="150"/>
        <c:axId val="169704832"/>
        <c:axId val="1697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169704832"/>
        <c:axId val="169719296"/>
      </c:lineChart>
      <c:dateAx>
        <c:axId val="169704832"/>
        <c:scaling>
          <c:orientation val="minMax"/>
        </c:scaling>
        <c:delete val="1"/>
        <c:axPos val="b"/>
        <c:numFmt formatCode="ge" sourceLinked="1"/>
        <c:majorTickMark val="none"/>
        <c:minorTickMark val="none"/>
        <c:tickLblPos val="none"/>
        <c:crossAx val="169719296"/>
        <c:crosses val="autoZero"/>
        <c:auto val="1"/>
        <c:lblOffset val="100"/>
        <c:baseTimeUnit val="years"/>
      </c:dateAx>
      <c:valAx>
        <c:axId val="1697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86.87</c:v>
                </c:pt>
                <c:pt idx="1">
                  <c:v>88.3</c:v>
                </c:pt>
                <c:pt idx="2">
                  <c:v>88.64</c:v>
                </c:pt>
                <c:pt idx="3">
                  <c:v>87.36</c:v>
                </c:pt>
                <c:pt idx="4">
                  <c:v>86.75</c:v>
                </c:pt>
              </c:numCache>
            </c:numRef>
          </c:val>
        </c:ser>
        <c:dLbls>
          <c:showLegendKey val="0"/>
          <c:showVal val="0"/>
          <c:showCatName val="0"/>
          <c:showSerName val="0"/>
          <c:showPercent val="0"/>
          <c:showBubbleSize val="0"/>
        </c:dLbls>
        <c:gapWidth val="150"/>
        <c:axId val="169737216"/>
        <c:axId val="1697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169737216"/>
        <c:axId val="169755776"/>
      </c:lineChart>
      <c:dateAx>
        <c:axId val="169737216"/>
        <c:scaling>
          <c:orientation val="minMax"/>
        </c:scaling>
        <c:delete val="1"/>
        <c:axPos val="b"/>
        <c:numFmt formatCode="ge" sourceLinked="1"/>
        <c:majorTickMark val="none"/>
        <c:minorTickMark val="none"/>
        <c:tickLblPos val="none"/>
        <c:crossAx val="169755776"/>
        <c:crosses val="autoZero"/>
        <c:auto val="1"/>
        <c:lblOffset val="100"/>
        <c:baseTimeUnit val="years"/>
      </c:dateAx>
      <c:valAx>
        <c:axId val="169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61.24</c:v>
                </c:pt>
                <c:pt idx="1">
                  <c:v>58.73</c:v>
                </c:pt>
                <c:pt idx="2">
                  <c:v>39.909999999999997</c:v>
                </c:pt>
                <c:pt idx="3">
                  <c:v>39.04</c:v>
                </c:pt>
                <c:pt idx="4">
                  <c:v>33.54</c:v>
                </c:pt>
              </c:numCache>
            </c:numRef>
          </c:val>
        </c:ser>
        <c:dLbls>
          <c:showLegendKey val="0"/>
          <c:showVal val="0"/>
          <c:showCatName val="0"/>
          <c:showSerName val="0"/>
          <c:showPercent val="0"/>
          <c:showBubbleSize val="0"/>
        </c:dLbls>
        <c:gapWidth val="150"/>
        <c:axId val="169016704"/>
        <c:axId val="1687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016704"/>
        <c:axId val="168703104"/>
      </c:lineChart>
      <c:dateAx>
        <c:axId val="169016704"/>
        <c:scaling>
          <c:orientation val="minMax"/>
        </c:scaling>
        <c:delete val="1"/>
        <c:axPos val="b"/>
        <c:numFmt formatCode="ge" sourceLinked="1"/>
        <c:majorTickMark val="none"/>
        <c:minorTickMark val="none"/>
        <c:tickLblPos val="none"/>
        <c:crossAx val="168703104"/>
        <c:crosses val="autoZero"/>
        <c:auto val="1"/>
        <c:lblOffset val="100"/>
        <c:baseTimeUnit val="years"/>
      </c:dateAx>
      <c:valAx>
        <c:axId val="1687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728832"/>
        <c:axId val="1687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728832"/>
        <c:axId val="168743296"/>
      </c:lineChart>
      <c:dateAx>
        <c:axId val="168728832"/>
        <c:scaling>
          <c:orientation val="minMax"/>
        </c:scaling>
        <c:delete val="1"/>
        <c:axPos val="b"/>
        <c:numFmt formatCode="ge" sourceLinked="1"/>
        <c:majorTickMark val="none"/>
        <c:minorTickMark val="none"/>
        <c:tickLblPos val="none"/>
        <c:crossAx val="168743296"/>
        <c:crosses val="autoZero"/>
        <c:auto val="1"/>
        <c:lblOffset val="100"/>
        <c:baseTimeUnit val="years"/>
      </c:dateAx>
      <c:valAx>
        <c:axId val="1687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843136"/>
        <c:axId val="1688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43136"/>
        <c:axId val="168845312"/>
      </c:lineChart>
      <c:dateAx>
        <c:axId val="168843136"/>
        <c:scaling>
          <c:orientation val="minMax"/>
        </c:scaling>
        <c:delete val="1"/>
        <c:axPos val="b"/>
        <c:numFmt formatCode="ge" sourceLinked="1"/>
        <c:majorTickMark val="none"/>
        <c:minorTickMark val="none"/>
        <c:tickLblPos val="none"/>
        <c:crossAx val="168845312"/>
        <c:crosses val="autoZero"/>
        <c:auto val="1"/>
        <c:lblOffset val="100"/>
        <c:baseTimeUnit val="years"/>
      </c:dateAx>
      <c:valAx>
        <c:axId val="1688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883712"/>
        <c:axId val="1688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83712"/>
        <c:axId val="168885632"/>
      </c:lineChart>
      <c:dateAx>
        <c:axId val="168883712"/>
        <c:scaling>
          <c:orientation val="minMax"/>
        </c:scaling>
        <c:delete val="1"/>
        <c:axPos val="b"/>
        <c:numFmt formatCode="ge" sourceLinked="1"/>
        <c:majorTickMark val="none"/>
        <c:minorTickMark val="none"/>
        <c:tickLblPos val="none"/>
        <c:crossAx val="168885632"/>
        <c:crosses val="autoZero"/>
        <c:auto val="1"/>
        <c:lblOffset val="100"/>
        <c:baseTimeUnit val="years"/>
      </c:dateAx>
      <c:valAx>
        <c:axId val="1688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912000"/>
        <c:axId val="1689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12000"/>
        <c:axId val="168913920"/>
      </c:lineChart>
      <c:dateAx>
        <c:axId val="168912000"/>
        <c:scaling>
          <c:orientation val="minMax"/>
        </c:scaling>
        <c:delete val="1"/>
        <c:axPos val="b"/>
        <c:numFmt formatCode="ge" sourceLinked="1"/>
        <c:majorTickMark val="none"/>
        <c:minorTickMark val="none"/>
        <c:tickLblPos val="none"/>
        <c:crossAx val="168913920"/>
        <c:crosses val="autoZero"/>
        <c:auto val="1"/>
        <c:lblOffset val="100"/>
        <c:baseTimeUnit val="years"/>
      </c:dateAx>
      <c:valAx>
        <c:axId val="1689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4334.42</c:v>
                </c:pt>
                <c:pt idx="1">
                  <c:v>4040.86</c:v>
                </c:pt>
                <c:pt idx="2">
                  <c:v>3869.43</c:v>
                </c:pt>
                <c:pt idx="3">
                  <c:v>3872.17</c:v>
                </c:pt>
                <c:pt idx="4">
                  <c:v>3789.88</c:v>
                </c:pt>
              </c:numCache>
            </c:numRef>
          </c:val>
        </c:ser>
        <c:dLbls>
          <c:showLegendKey val="0"/>
          <c:showVal val="0"/>
          <c:showCatName val="0"/>
          <c:showSerName val="0"/>
          <c:showPercent val="0"/>
          <c:showBubbleSize val="0"/>
        </c:dLbls>
        <c:gapWidth val="150"/>
        <c:axId val="169546496"/>
        <c:axId val="1695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169546496"/>
        <c:axId val="169548416"/>
      </c:lineChart>
      <c:dateAx>
        <c:axId val="169546496"/>
        <c:scaling>
          <c:orientation val="minMax"/>
        </c:scaling>
        <c:delete val="1"/>
        <c:axPos val="b"/>
        <c:numFmt formatCode="ge" sourceLinked="1"/>
        <c:majorTickMark val="none"/>
        <c:minorTickMark val="none"/>
        <c:tickLblPos val="none"/>
        <c:crossAx val="169548416"/>
        <c:crosses val="autoZero"/>
        <c:auto val="1"/>
        <c:lblOffset val="100"/>
        <c:baseTimeUnit val="years"/>
      </c:dateAx>
      <c:valAx>
        <c:axId val="1695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16.09</c:v>
                </c:pt>
                <c:pt idx="1">
                  <c:v>15.78</c:v>
                </c:pt>
                <c:pt idx="2">
                  <c:v>40.26</c:v>
                </c:pt>
                <c:pt idx="3">
                  <c:v>35.36</c:v>
                </c:pt>
                <c:pt idx="4">
                  <c:v>29.11</c:v>
                </c:pt>
              </c:numCache>
            </c:numRef>
          </c:val>
        </c:ser>
        <c:dLbls>
          <c:showLegendKey val="0"/>
          <c:showVal val="0"/>
          <c:showCatName val="0"/>
          <c:showSerName val="0"/>
          <c:showPercent val="0"/>
          <c:showBubbleSize val="0"/>
        </c:dLbls>
        <c:gapWidth val="150"/>
        <c:axId val="169574784"/>
        <c:axId val="1695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169574784"/>
        <c:axId val="169576704"/>
      </c:lineChart>
      <c:dateAx>
        <c:axId val="169574784"/>
        <c:scaling>
          <c:orientation val="minMax"/>
        </c:scaling>
        <c:delete val="1"/>
        <c:axPos val="b"/>
        <c:numFmt formatCode="ge" sourceLinked="1"/>
        <c:majorTickMark val="none"/>
        <c:minorTickMark val="none"/>
        <c:tickLblPos val="none"/>
        <c:crossAx val="169576704"/>
        <c:crosses val="autoZero"/>
        <c:auto val="1"/>
        <c:lblOffset val="100"/>
        <c:baseTimeUnit val="years"/>
      </c:dateAx>
      <c:valAx>
        <c:axId val="1695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854.65</c:v>
                </c:pt>
                <c:pt idx="1">
                  <c:v>863.69</c:v>
                </c:pt>
                <c:pt idx="2">
                  <c:v>477.3</c:v>
                </c:pt>
                <c:pt idx="3">
                  <c:v>515.04999999999995</c:v>
                </c:pt>
                <c:pt idx="4">
                  <c:v>678.94</c:v>
                </c:pt>
              </c:numCache>
            </c:numRef>
          </c:val>
        </c:ser>
        <c:dLbls>
          <c:showLegendKey val="0"/>
          <c:showVal val="0"/>
          <c:showCatName val="0"/>
          <c:showSerName val="0"/>
          <c:showPercent val="0"/>
          <c:showBubbleSize val="0"/>
        </c:dLbls>
        <c:gapWidth val="150"/>
        <c:axId val="169598976"/>
        <c:axId val="1696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169598976"/>
        <c:axId val="169600896"/>
      </c:lineChart>
      <c:dateAx>
        <c:axId val="169598976"/>
        <c:scaling>
          <c:orientation val="minMax"/>
        </c:scaling>
        <c:delete val="1"/>
        <c:axPos val="b"/>
        <c:numFmt formatCode="ge" sourceLinked="1"/>
        <c:majorTickMark val="none"/>
        <c:minorTickMark val="none"/>
        <c:tickLblPos val="none"/>
        <c:crossAx val="169600896"/>
        <c:crosses val="autoZero"/>
        <c:auto val="1"/>
        <c:lblOffset val="100"/>
        <c:baseTimeUnit val="years"/>
      </c:dateAx>
      <c:valAx>
        <c:axId val="1696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4"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安来市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40786</v>
      </c>
      <c r="AM8" s="47"/>
      <c r="AN8" s="47"/>
      <c r="AO8" s="47"/>
      <c r="AP8" s="47"/>
      <c r="AQ8" s="47"/>
      <c r="AR8" s="47"/>
      <c r="AS8" s="47"/>
      <c r="AT8" s="43">
        <f>データ!S6</f>
        <v>420.93</v>
      </c>
      <c r="AU8" s="43"/>
      <c r="AV8" s="43"/>
      <c r="AW8" s="43"/>
      <c r="AX8" s="43"/>
      <c r="AY8" s="43"/>
      <c r="AZ8" s="43"/>
      <c r="BA8" s="43"/>
      <c r="BB8" s="43">
        <f>データ!T6</f>
        <v>96.89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v>
      </c>
      <c r="Q10" s="43"/>
      <c r="R10" s="43"/>
      <c r="S10" s="43"/>
      <c r="T10" s="43"/>
      <c r="U10" s="43"/>
      <c r="V10" s="43"/>
      <c r="W10" s="43">
        <f>データ!P6</f>
        <v>100</v>
      </c>
      <c r="X10" s="43"/>
      <c r="Y10" s="43"/>
      <c r="Z10" s="43"/>
      <c r="AA10" s="43"/>
      <c r="AB10" s="43"/>
      <c r="AC10" s="43"/>
      <c r="AD10" s="47">
        <f>データ!Q6</f>
        <v>3344</v>
      </c>
      <c r="AE10" s="47"/>
      <c r="AF10" s="47"/>
      <c r="AG10" s="47"/>
      <c r="AH10" s="47"/>
      <c r="AI10" s="47"/>
      <c r="AJ10" s="47"/>
      <c r="AK10" s="2"/>
      <c r="AL10" s="47">
        <f>データ!U6</f>
        <v>83</v>
      </c>
      <c r="AM10" s="47"/>
      <c r="AN10" s="47"/>
      <c r="AO10" s="47"/>
      <c r="AP10" s="47"/>
      <c r="AQ10" s="47"/>
      <c r="AR10" s="47"/>
      <c r="AS10" s="47"/>
      <c r="AT10" s="43">
        <f>データ!V6</f>
        <v>0.01</v>
      </c>
      <c r="AU10" s="43"/>
      <c r="AV10" s="43"/>
      <c r="AW10" s="43"/>
      <c r="AX10" s="43"/>
      <c r="AY10" s="43"/>
      <c r="AZ10" s="43"/>
      <c r="BA10" s="43"/>
      <c r="BB10" s="43">
        <f>データ!W6</f>
        <v>8300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322067</v>
      </c>
      <c r="D6" s="31">
        <f t="shared" si="3"/>
        <v>47</v>
      </c>
      <c r="E6" s="31">
        <f t="shared" si="3"/>
        <v>17</v>
      </c>
      <c r="F6" s="31">
        <f t="shared" si="3"/>
        <v>9</v>
      </c>
      <c r="G6" s="31">
        <f t="shared" si="3"/>
        <v>0</v>
      </c>
      <c r="H6" s="31" t="str">
        <f t="shared" si="3"/>
        <v>島根県　安来市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0.2</v>
      </c>
      <c r="P6" s="32">
        <f t="shared" si="3"/>
        <v>100</v>
      </c>
      <c r="Q6" s="32">
        <f t="shared" si="3"/>
        <v>3344</v>
      </c>
      <c r="R6" s="32">
        <f t="shared" si="3"/>
        <v>40786</v>
      </c>
      <c r="S6" s="32">
        <f t="shared" si="3"/>
        <v>420.93</v>
      </c>
      <c r="T6" s="32">
        <f t="shared" si="3"/>
        <v>96.89</v>
      </c>
      <c r="U6" s="32">
        <f t="shared" si="3"/>
        <v>83</v>
      </c>
      <c r="V6" s="32">
        <f t="shared" si="3"/>
        <v>0.01</v>
      </c>
      <c r="W6" s="32">
        <f t="shared" si="3"/>
        <v>8300</v>
      </c>
      <c r="X6" s="33">
        <f>IF(X7="",NA(),X7)</f>
        <v>61.24</v>
      </c>
      <c r="Y6" s="33">
        <f t="shared" ref="Y6:AG6" si="4">IF(Y7="",NA(),Y7)</f>
        <v>58.73</v>
      </c>
      <c r="Z6" s="33">
        <f t="shared" si="4"/>
        <v>39.909999999999997</v>
      </c>
      <c r="AA6" s="33">
        <f t="shared" si="4"/>
        <v>39.04</v>
      </c>
      <c r="AB6" s="33">
        <f t="shared" si="4"/>
        <v>33.54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4334.42</v>
      </c>
      <c r="BF6" s="33">
        <f t="shared" ref="BF6:BN6" si="7">IF(BF7="",NA(),BF7)</f>
        <v>4040.86</v>
      </c>
      <c r="BG6" s="33">
        <f t="shared" si="7"/>
        <v>3869.43</v>
      </c>
      <c r="BH6" s="33">
        <f t="shared" si="7"/>
        <v>3872.17</v>
      </c>
      <c r="BI6" s="33">
        <f t="shared" si="7"/>
        <v>3789.88</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16.09</v>
      </c>
      <c r="BQ6" s="33">
        <f t="shared" ref="BQ6:BY6" si="8">IF(BQ7="",NA(),BQ7)</f>
        <v>15.78</v>
      </c>
      <c r="BR6" s="33">
        <f t="shared" si="8"/>
        <v>40.26</v>
      </c>
      <c r="BS6" s="33">
        <f t="shared" si="8"/>
        <v>35.36</v>
      </c>
      <c r="BT6" s="33">
        <f t="shared" si="8"/>
        <v>29.11</v>
      </c>
      <c r="BU6" s="33">
        <f t="shared" si="8"/>
        <v>23.57</v>
      </c>
      <c r="BV6" s="33">
        <f t="shared" si="8"/>
        <v>26.99</v>
      </c>
      <c r="BW6" s="33">
        <f t="shared" si="8"/>
        <v>29.25</v>
      </c>
      <c r="BX6" s="33">
        <f t="shared" si="8"/>
        <v>31.04</v>
      </c>
      <c r="BY6" s="33">
        <f t="shared" si="8"/>
        <v>29.21</v>
      </c>
      <c r="BZ6" s="32" t="str">
        <f>IF(BZ7="","",IF(BZ7="-","【-】","【"&amp;SUBSTITUTE(TEXT(BZ7,"#,##0.00"),"-","△")&amp;"】"))</f>
        <v>【30.50】</v>
      </c>
      <c r="CA6" s="33">
        <f>IF(CA7="",NA(),CA7)</f>
        <v>854.65</v>
      </c>
      <c r="CB6" s="33">
        <f t="shared" ref="CB6:CJ6" si="9">IF(CB7="",NA(),CB7)</f>
        <v>863.69</v>
      </c>
      <c r="CC6" s="33">
        <f t="shared" si="9"/>
        <v>477.3</v>
      </c>
      <c r="CD6" s="33">
        <f t="shared" si="9"/>
        <v>515.04999999999995</v>
      </c>
      <c r="CE6" s="33">
        <f t="shared" si="9"/>
        <v>678.94</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52.63</v>
      </c>
      <c r="CM6" s="33">
        <f t="shared" ref="CM6:CU6" si="10">IF(CM7="",NA(),CM7)</f>
        <v>50</v>
      </c>
      <c r="CN6" s="33">
        <f t="shared" si="10"/>
        <v>36.840000000000003</v>
      </c>
      <c r="CO6" s="33">
        <f t="shared" si="10"/>
        <v>36.840000000000003</v>
      </c>
      <c r="CP6" s="33">
        <f t="shared" si="10"/>
        <v>34.21</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86.87</v>
      </c>
      <c r="CX6" s="33">
        <f t="shared" ref="CX6:DF6" si="11">IF(CX7="",NA(),CX7)</f>
        <v>88.3</v>
      </c>
      <c r="CY6" s="33">
        <f t="shared" si="11"/>
        <v>88.64</v>
      </c>
      <c r="CZ6" s="33">
        <f t="shared" si="11"/>
        <v>87.36</v>
      </c>
      <c r="DA6" s="33">
        <f t="shared" si="11"/>
        <v>86.75</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322067</v>
      </c>
      <c r="D7" s="35">
        <v>47</v>
      </c>
      <c r="E7" s="35">
        <v>17</v>
      </c>
      <c r="F7" s="35">
        <v>9</v>
      </c>
      <c r="G7" s="35">
        <v>0</v>
      </c>
      <c r="H7" s="35" t="s">
        <v>96</v>
      </c>
      <c r="I7" s="35" t="s">
        <v>97</v>
      </c>
      <c r="J7" s="35" t="s">
        <v>98</v>
      </c>
      <c r="K7" s="35" t="s">
        <v>99</v>
      </c>
      <c r="L7" s="35" t="s">
        <v>100</v>
      </c>
      <c r="M7" s="36" t="s">
        <v>101</v>
      </c>
      <c r="N7" s="36" t="s">
        <v>102</v>
      </c>
      <c r="O7" s="36">
        <v>0.2</v>
      </c>
      <c r="P7" s="36">
        <v>100</v>
      </c>
      <c r="Q7" s="36">
        <v>3344</v>
      </c>
      <c r="R7" s="36">
        <v>40786</v>
      </c>
      <c r="S7" s="36">
        <v>420.93</v>
      </c>
      <c r="T7" s="36">
        <v>96.89</v>
      </c>
      <c r="U7" s="36">
        <v>83</v>
      </c>
      <c r="V7" s="36">
        <v>0.01</v>
      </c>
      <c r="W7" s="36">
        <v>8300</v>
      </c>
      <c r="X7" s="36">
        <v>61.24</v>
      </c>
      <c r="Y7" s="36">
        <v>58.73</v>
      </c>
      <c r="Z7" s="36">
        <v>39.909999999999997</v>
      </c>
      <c r="AA7" s="36">
        <v>39.04</v>
      </c>
      <c r="AB7" s="36">
        <v>33.54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4334.42</v>
      </c>
      <c r="BF7" s="36">
        <v>4040.86</v>
      </c>
      <c r="BG7" s="36">
        <v>3869.43</v>
      </c>
      <c r="BH7" s="36">
        <v>3872.17</v>
      </c>
      <c r="BI7" s="36">
        <v>3789.88</v>
      </c>
      <c r="BJ7" s="36">
        <v>3517.27</v>
      </c>
      <c r="BK7" s="36">
        <v>2988.96</v>
      </c>
      <c r="BL7" s="36">
        <v>3055.24</v>
      </c>
      <c r="BM7" s="36">
        <v>2574.4699999999998</v>
      </c>
      <c r="BN7" s="36">
        <v>2784</v>
      </c>
      <c r="BO7" s="36">
        <v>2665.67</v>
      </c>
      <c r="BP7" s="36">
        <v>16.09</v>
      </c>
      <c r="BQ7" s="36">
        <v>15.78</v>
      </c>
      <c r="BR7" s="36">
        <v>40.26</v>
      </c>
      <c r="BS7" s="36">
        <v>35.36</v>
      </c>
      <c r="BT7" s="36">
        <v>29.11</v>
      </c>
      <c r="BU7" s="36">
        <v>23.57</v>
      </c>
      <c r="BV7" s="36">
        <v>26.99</v>
      </c>
      <c r="BW7" s="36">
        <v>29.25</v>
      </c>
      <c r="BX7" s="36">
        <v>31.04</v>
      </c>
      <c r="BY7" s="36">
        <v>29.21</v>
      </c>
      <c r="BZ7" s="36">
        <v>30.5</v>
      </c>
      <c r="CA7" s="36">
        <v>854.65</v>
      </c>
      <c r="CB7" s="36">
        <v>863.69</v>
      </c>
      <c r="CC7" s="36">
        <v>477.3</v>
      </c>
      <c r="CD7" s="36">
        <v>515.04999999999995</v>
      </c>
      <c r="CE7" s="36">
        <v>678.94</v>
      </c>
      <c r="CF7" s="36">
        <v>746.34</v>
      </c>
      <c r="CG7" s="36">
        <v>663.6</v>
      </c>
      <c r="CH7" s="36">
        <v>622.30999999999995</v>
      </c>
      <c r="CI7" s="36">
        <v>589.39</v>
      </c>
      <c r="CJ7" s="36">
        <v>620.01</v>
      </c>
      <c r="CK7" s="36">
        <v>601.39</v>
      </c>
      <c r="CL7" s="36">
        <v>52.63</v>
      </c>
      <c r="CM7" s="36">
        <v>50</v>
      </c>
      <c r="CN7" s="36">
        <v>36.840000000000003</v>
      </c>
      <c r="CO7" s="36">
        <v>36.840000000000003</v>
      </c>
      <c r="CP7" s="36">
        <v>34.21</v>
      </c>
      <c r="CQ7" s="36">
        <v>36.83</v>
      </c>
      <c r="CR7" s="36">
        <v>38.97</v>
      </c>
      <c r="CS7" s="36">
        <v>39.119999999999997</v>
      </c>
      <c r="CT7" s="36">
        <v>41.24</v>
      </c>
      <c r="CU7" s="36">
        <v>43.1</v>
      </c>
      <c r="CV7" s="36">
        <v>39.880000000000003</v>
      </c>
      <c r="CW7" s="36">
        <v>86.87</v>
      </c>
      <c r="CX7" s="36">
        <v>88.3</v>
      </c>
      <c r="CY7" s="36">
        <v>88.64</v>
      </c>
      <c r="CZ7" s="36">
        <v>87.36</v>
      </c>
      <c r="DA7" s="36">
        <v>86.75</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2016-02-09T05:58:21Z</cp:lastPrinted>
  <dcterms:created xsi:type="dcterms:W3CDTF">2016-01-14T11:10:28Z</dcterms:created>
  <dcterms:modified xsi:type="dcterms:W3CDTF">2016-02-25T01:40:23Z</dcterms:modified>
  <cp:category/>
</cp:coreProperties>
</file>