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955" activeTab="0"/>
  </bookViews>
  <sheets>
    <sheet name="H12国調" sheetId="1" r:id="rId1"/>
  </sheets>
  <definedNames>
    <definedName name="_xlnm.Print_Area" localSheetId="0">'H12国調'!$B$2:$O$82</definedName>
  </definedNames>
  <calcPr fullCalcOnLoad="1"/>
</workbook>
</file>

<file path=xl/sharedStrings.xml><?xml version="1.0" encoding="utf-8"?>
<sst xmlns="http://schemas.openxmlformats.org/spreadsheetml/2006/main" count="136" uniqueCount="84">
  <si>
    <t>安来市</t>
  </si>
  <si>
    <t>広瀬町</t>
  </si>
  <si>
    <t>伯太町</t>
  </si>
  <si>
    <t>松江市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</si>
  <si>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</si>
  <si>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</si>
  <si>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</si>
  <si>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</si>
  <si>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</si>
  <si>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</si>
  <si>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</si>
  <si>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</si>
  <si>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</si>
  <si>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</si>
  <si>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</si>
  <si>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</si>
  <si>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</si>
  <si>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</si>
  <si>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</si>
  <si>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</si>
  <si>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</si>
  <si>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</si>
  <si>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出雲市</t>
  </si>
  <si>
    <t>平田市</t>
  </si>
  <si>
    <t>斐川町</t>
  </si>
  <si>
    <t>佐田町</t>
  </si>
  <si>
    <t>多伎町</t>
  </si>
  <si>
    <t>湖陵町</t>
  </si>
  <si>
    <t>大社町</t>
  </si>
  <si>
    <t>大田市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</si>
  <si>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</si>
  <si>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</si>
  <si>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</si>
  <si>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</si>
  <si>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</si>
  <si>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</si>
  <si>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</si>
  <si>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</si>
  <si>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</si>
  <si>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江津市</t>
  </si>
  <si>
    <t>浜田市</t>
  </si>
  <si>
    <t>金城町</t>
  </si>
  <si>
    <t>旭町</t>
  </si>
  <si>
    <t>弥栄村</t>
  </si>
  <si>
    <t>三隅町</t>
  </si>
  <si>
    <t>益田市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</si>
  <si>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</si>
  <si>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</si>
  <si>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</si>
  <si>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</si>
  <si>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</si>
  <si>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</si>
  <si>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</si>
  <si>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</si>
  <si>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</si>
  <si>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</si>
  <si>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</si>
  <si>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</si>
  <si>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</si>
  <si>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雲南市</t>
  </si>
  <si>
    <t>飯南町</t>
  </si>
  <si>
    <t>美郷町</t>
  </si>
  <si>
    <t>邑南町</t>
  </si>
  <si>
    <t>隠岐の島町</t>
  </si>
  <si>
    <t>吉賀町</t>
  </si>
  <si>
    <t>奥出雲町</t>
  </si>
  <si>
    <t>世帯数</t>
  </si>
  <si>
    <t>人　口</t>
  </si>
  <si>
    <t>面　積</t>
  </si>
  <si>
    <t>市町村名</t>
  </si>
  <si>
    <t>合　　併　　前</t>
  </si>
  <si>
    <t>合　　併　　後</t>
  </si>
  <si>
    <t>合　　計</t>
  </si>
  <si>
    <t>-</t>
  </si>
  <si>
    <t>■県内市町村の人口・面積・世帯数</t>
  </si>
  <si>
    <t>順　　位</t>
  </si>
  <si>
    <t>※人口、世帯数・・・合併前：平成12年国勢調査、合併後：平成17年国勢調査</t>
  </si>
  <si>
    <t>東出雲町</t>
  </si>
  <si>
    <t>斐川町</t>
  </si>
  <si>
    <t>　面積・・・・・・・国土地理院（H22.10.1)</t>
  </si>
  <si>
    <t>　面積・・・・・・・国土地理院（合併申請時の面積）</t>
  </si>
  <si>
    <t>【平成２１年度までの合併の状況】</t>
  </si>
  <si>
    <t>【平成２２年度以降の合併の状況】</t>
  </si>
  <si>
    <t>※人口、世帯数・・・平成22年国勢調査（確定値）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</si>
</sst>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#,##0.00_);[Red]\(#,##0.00\)"/>
    <numFmt numFmtId="179" formatCode="#,##0.000_);[Red]\(#,##0.000\)"/>
    <numFmt numFmtId="180" formatCode="#,##0.0_);[Red]\(#,##0.0\)"/>
    <numFmt numFmtId="181" formatCode="0.00_);[Red]\(0.00\)"/>
    <numFmt numFmtId="182" formatCode="0.000_);[Red]\(0.000\)"/>
    <numFmt numFmtId="183" formatCode="0.0000_);[Red]\(0.0000\)"/>
    <numFmt numFmtId="184" formatCode="#,##0_);[Red]\(#,##0\)"/>
    <numFmt numFmtId="185" formatCode="#,##0;&quot;▲ &quot;#,##0"/>
    <numFmt numFmtId="186" formatCode="#,##0.00;&quot;▲ &quot;#,##0.00"/>
    <numFmt numFmtId="187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5" fontId="2" fillId="0" borderId="10" xfId="48" applyNumberFormat="1" applyFont="1" applyFill="1" applyBorder="1" applyAlignment="1">
      <alignment/>
    </xf>
    <xf numFmtId="186" fontId="2" fillId="0" borderId="10" xfId="48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85" fontId="2" fillId="0" borderId="13" xfId="48" applyNumberFormat="1" applyFont="1" applyFill="1" applyBorder="1" applyAlignment="1">
      <alignment/>
    </xf>
    <xf numFmtId="186" fontId="2" fillId="0" borderId="13" xfId="48" applyNumberFormat="1" applyFont="1" applyFill="1" applyBorder="1" applyAlignment="1">
      <alignment/>
    </xf>
    <xf numFmtId="0" fontId="2" fillId="0" borderId="14" xfId="0" applyFont="1" applyBorder="1" applyAlignment="1">
      <alignment vertical="center"/>
    </xf>
    <xf numFmtId="185" fontId="2" fillId="0" borderId="14" xfId="48" applyNumberFormat="1" applyFont="1" applyFill="1" applyBorder="1" applyAlignment="1">
      <alignment/>
    </xf>
    <xf numFmtId="186" fontId="2" fillId="0" borderId="14" xfId="48" applyNumberFormat="1" applyFont="1" applyFill="1" applyBorder="1" applyAlignment="1">
      <alignment/>
    </xf>
    <xf numFmtId="0" fontId="2" fillId="0" borderId="11" xfId="0" applyFont="1" applyBorder="1" applyAlignment="1">
      <alignment vertical="center"/>
    </xf>
    <xf numFmtId="185" fontId="2" fillId="0" borderId="11" xfId="48" applyNumberFormat="1" applyFont="1" applyFill="1" applyBorder="1" applyAlignment="1">
      <alignment/>
    </xf>
    <xf numFmtId="186" fontId="2" fillId="0" borderId="11" xfId="48" applyNumberFormat="1" applyFont="1" applyFill="1" applyBorder="1" applyAlignment="1">
      <alignment/>
    </xf>
    <xf numFmtId="0" fontId="2" fillId="0" borderId="15" xfId="0" applyFont="1" applyBorder="1" applyAlignment="1">
      <alignment vertical="center"/>
    </xf>
    <xf numFmtId="185" fontId="2" fillId="0" borderId="15" xfId="48" applyNumberFormat="1" applyFont="1" applyFill="1" applyBorder="1" applyAlignment="1">
      <alignment/>
    </xf>
    <xf numFmtId="186" fontId="2" fillId="0" borderId="15" xfId="48" applyNumberFormat="1" applyFont="1" applyFill="1" applyBorder="1" applyAlignment="1">
      <alignment/>
    </xf>
    <xf numFmtId="0" fontId="2" fillId="0" borderId="16" xfId="0" applyFont="1" applyBorder="1" applyAlignment="1">
      <alignment vertical="center"/>
    </xf>
    <xf numFmtId="185" fontId="2" fillId="0" borderId="16" xfId="48" applyNumberFormat="1" applyFont="1" applyFill="1" applyBorder="1" applyAlignment="1">
      <alignment/>
    </xf>
    <xf numFmtId="186" fontId="2" fillId="0" borderId="16" xfId="48" applyNumberFormat="1" applyFont="1" applyFill="1" applyBorder="1" applyAlignment="1">
      <alignment/>
    </xf>
    <xf numFmtId="0" fontId="2" fillId="0" borderId="17" xfId="0" applyFont="1" applyBorder="1" applyAlignment="1">
      <alignment vertical="center"/>
    </xf>
    <xf numFmtId="185" fontId="2" fillId="0" borderId="17" xfId="48" applyNumberFormat="1" applyFont="1" applyFill="1" applyBorder="1" applyAlignment="1">
      <alignment/>
    </xf>
    <xf numFmtId="186" fontId="2" fillId="0" borderId="17" xfId="48" applyNumberFormat="1" applyFont="1" applyFill="1" applyBorder="1" applyAlignment="1">
      <alignment/>
    </xf>
    <xf numFmtId="184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185" fontId="2" fillId="0" borderId="18" xfId="48" applyNumberFormat="1" applyFont="1" applyFill="1" applyBorder="1" applyAlignment="1">
      <alignment/>
    </xf>
    <xf numFmtId="186" fontId="2" fillId="0" borderId="18" xfId="48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9" xfId="0" applyNumberFormat="1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9" xfId="0" applyNumberFormat="1" applyFont="1" applyFill="1" applyBorder="1" applyAlignment="1">
      <alignment vertical="center"/>
    </xf>
    <xf numFmtId="184" fontId="2" fillId="33" borderId="10" xfId="0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185" fontId="2" fillId="35" borderId="19" xfId="0" applyNumberFormat="1" applyFont="1" applyFill="1" applyBorder="1" applyAlignment="1">
      <alignment vertical="center"/>
    </xf>
    <xf numFmtId="186" fontId="2" fillId="35" borderId="19" xfId="0" applyNumberFormat="1" applyFont="1" applyFill="1" applyBorder="1" applyAlignment="1">
      <alignment vertical="center"/>
    </xf>
    <xf numFmtId="185" fontId="2" fillId="35" borderId="19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left" vertical="center" wrapText="1"/>
    </xf>
    <xf numFmtId="184" fontId="2" fillId="0" borderId="19" xfId="0" applyNumberFormat="1" applyFont="1" applyBorder="1" applyAlignment="1">
      <alignment horizontal="center" vertical="center"/>
    </xf>
    <xf numFmtId="184" fontId="2" fillId="33" borderId="12" xfId="0" applyNumberFormat="1" applyFont="1" applyFill="1" applyBorder="1" applyAlignment="1">
      <alignment horizontal="center" vertical="center" wrapText="1"/>
    </xf>
    <xf numFmtId="184" fontId="2" fillId="33" borderId="19" xfId="0" applyNumberFormat="1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/>
    </xf>
    <xf numFmtId="184" fontId="2" fillId="33" borderId="19" xfId="0" applyNumberFormat="1" applyFont="1" applyFill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 wrapText="1"/>
    </xf>
    <xf numFmtId="184" fontId="2" fillId="0" borderId="19" xfId="0" applyNumberFormat="1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178" fontId="2" fillId="34" borderId="12" xfId="0" applyNumberFormat="1" applyFont="1" applyFill="1" applyBorder="1" applyAlignment="1">
      <alignment horizontal="center" vertical="center" wrapText="1"/>
    </xf>
    <xf numFmtId="178" fontId="2" fillId="34" borderId="19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vertical="center"/>
    </xf>
    <xf numFmtId="185" fontId="2" fillId="0" borderId="17" xfId="0" applyNumberFormat="1" applyFont="1" applyFill="1" applyBorder="1" applyAlignment="1">
      <alignment vertical="center"/>
    </xf>
    <xf numFmtId="185" fontId="2" fillId="0" borderId="19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85" fontId="2" fillId="0" borderId="11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horizontal="right" vertical="center"/>
    </xf>
    <xf numFmtId="185" fontId="2" fillId="0" borderId="25" xfId="0" applyNumberFormat="1" applyFont="1" applyFill="1" applyBorder="1" applyAlignment="1">
      <alignment vertical="center"/>
    </xf>
    <xf numFmtId="185" fontId="2" fillId="0" borderId="26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86" fontId="2" fillId="0" borderId="26" xfId="0" applyNumberFormat="1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1"/>
  <sheetViews>
    <sheetView showGridLines="0" tabSelected="1" view="pageBreakPreview" zoomScaleSheetLayoutView="100" zoomScalePageLayoutView="0" workbookViewId="0" topLeftCell="A1">
      <selection activeCell="L78" sqref="L78:L79"/>
    </sheetView>
  </sheetViews>
  <sheetFormatPr defaultColWidth="9.00390625" defaultRowHeight="13.5"/>
  <cols>
    <col min="1" max="1" width="2.125" style="2" customWidth="1"/>
    <col min="2" max="2" width="9.625" style="30" customWidth="1"/>
    <col min="3" max="5" width="8.625" style="2" customWidth="1"/>
    <col min="6" max="7" width="6.00390625" style="2" bestFit="1" customWidth="1"/>
    <col min="8" max="8" width="6.50390625" style="2" bestFit="1" customWidth="1"/>
    <col min="9" max="9" width="9.625" style="2" bestFit="1" customWidth="1"/>
    <col min="10" max="10" width="8.625" style="28" customWidth="1"/>
    <col min="11" max="12" width="8.625" style="29" customWidth="1"/>
    <col min="13" max="14" width="6.00390625" style="2" bestFit="1" customWidth="1"/>
    <col min="15" max="15" width="6.50390625" style="2" bestFit="1" customWidth="1"/>
    <col min="16" max="16384" width="9.00390625" style="2" customWidth="1"/>
  </cols>
  <sheetData>
    <row r="2" spans="2:14" ht="24">
      <c r="B2" s="31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4">
      <c r="B3" s="3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4.25">
      <c r="B4" s="35" t="s">
        <v>81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5" ht="14.25" customHeight="1">
      <c r="B5" s="76" t="s">
        <v>70</v>
      </c>
      <c r="C5" s="77"/>
      <c r="D5" s="77"/>
      <c r="E5" s="77"/>
      <c r="F5" s="77"/>
      <c r="G5" s="77"/>
      <c r="H5" s="78"/>
      <c r="I5" s="76" t="s">
        <v>71</v>
      </c>
      <c r="J5" s="77"/>
      <c r="K5" s="77"/>
      <c r="L5" s="77"/>
      <c r="M5" s="77"/>
      <c r="N5" s="77"/>
      <c r="O5" s="78"/>
    </row>
    <row r="6" spans="2:15" s="3" customFormat="1" ht="14.25" customHeight="1">
      <c r="B6" s="79" t="s">
        <v>69</v>
      </c>
      <c r="C6" s="65" t="s">
        <v>67</v>
      </c>
      <c r="D6" s="81" t="s">
        <v>68</v>
      </c>
      <c r="E6" s="65" t="s">
        <v>66</v>
      </c>
      <c r="F6" s="67" t="s">
        <v>75</v>
      </c>
      <c r="G6" s="68"/>
      <c r="H6" s="69"/>
      <c r="I6" s="83" t="s">
        <v>69</v>
      </c>
      <c r="J6" s="65" t="s">
        <v>67</v>
      </c>
      <c r="K6" s="81" t="s">
        <v>68</v>
      </c>
      <c r="L6" s="65" t="s">
        <v>66</v>
      </c>
      <c r="M6" s="67" t="s">
        <v>75</v>
      </c>
      <c r="N6" s="68"/>
      <c r="O6" s="69"/>
    </row>
    <row r="7" spans="2:15" s="3" customFormat="1" ht="14.25" customHeight="1">
      <c r="B7" s="80"/>
      <c r="C7" s="66"/>
      <c r="D7" s="82"/>
      <c r="E7" s="66"/>
      <c r="F7" s="47" t="s">
        <v>67</v>
      </c>
      <c r="G7" s="48" t="s">
        <v>68</v>
      </c>
      <c r="H7" s="47" t="s">
        <v>66</v>
      </c>
      <c r="I7" s="84"/>
      <c r="J7" s="66"/>
      <c r="K7" s="82"/>
      <c r="L7" s="66"/>
      <c r="M7" s="47" t="s">
        <v>67</v>
      </c>
      <c r="N7" s="48" t="s">
        <v>68</v>
      </c>
      <c r="O7" s="47" t="s">
        <v>66</v>
      </c>
    </row>
    <row r="8" spans="2:15" ht="14.25" customHeight="1">
      <c r="B8" s="4" t="s">
        <v>3</v>
      </c>
      <c r="C8" s="5">
        <v>152616</v>
      </c>
      <c r="D8" s="6">
        <v>221.38</v>
      </c>
      <c r="E8" s="5">
        <v>58752</v>
      </c>
      <c r="F8" s="5">
        <f>RANK(C8,C$8:C$66)</f>
        <v>1</v>
      </c>
      <c r="G8" s="5">
        <f>RANK(D8,D$8:D$66)</f>
        <v>4</v>
      </c>
      <c r="H8" s="5">
        <f>RANK(E8,E$8:E$66)</f>
        <v>1</v>
      </c>
      <c r="I8" s="88" t="s">
        <v>3</v>
      </c>
      <c r="J8" s="89">
        <v>196603</v>
      </c>
      <c r="K8" s="90">
        <f>SUM(D8:D15)</f>
        <v>530.21</v>
      </c>
      <c r="L8" s="89">
        <v>73717</v>
      </c>
      <c r="M8" s="85">
        <f>RANK(J8,J$8:J$66)</f>
        <v>1</v>
      </c>
      <c r="N8" s="85">
        <f>RANK(K8,K$8:K$66)</f>
        <v>5</v>
      </c>
      <c r="O8" s="85">
        <f>RANK(L8,L$8:L$66)</f>
        <v>1</v>
      </c>
    </row>
    <row r="9" spans="2:15" ht="14.25" customHeight="1">
      <c r="B9" s="10" t="s">
        <v>4</v>
      </c>
      <c r="C9" s="11">
        <v>8414</v>
      </c>
      <c r="D9" s="12">
        <v>29.04</v>
      </c>
      <c r="E9" s="11">
        <v>2464</v>
      </c>
      <c r="F9" s="11">
        <f aca="true" t="shared" si="0" ref="F9:F66">RANK(C9,C$8:C$66)</f>
        <v>19</v>
      </c>
      <c r="G9" s="11">
        <f aca="true" t="shared" si="1" ref="G9:G66">RANK(D9,D$8:D$66)</f>
        <v>56</v>
      </c>
      <c r="H9" s="11">
        <f aca="true" t="shared" si="2" ref="H9:H66">RANK(E9,E$8:E$66)</f>
        <v>19</v>
      </c>
      <c r="I9" s="88"/>
      <c r="J9" s="89"/>
      <c r="K9" s="90"/>
      <c r="L9" s="89"/>
      <c r="M9" s="86"/>
      <c r="N9" s="86"/>
      <c r="O9" s="86"/>
    </row>
    <row r="10" spans="2:15" ht="14.25" customHeight="1">
      <c r="B10" s="10" t="s">
        <v>5</v>
      </c>
      <c r="C10" s="11">
        <v>4447</v>
      </c>
      <c r="D10" s="12">
        <v>37.24</v>
      </c>
      <c r="E10" s="11">
        <v>1154</v>
      </c>
      <c r="F10" s="11">
        <f t="shared" si="0"/>
        <v>39</v>
      </c>
      <c r="G10" s="11">
        <f t="shared" si="1"/>
        <v>50</v>
      </c>
      <c r="H10" s="11">
        <f t="shared" si="2"/>
        <v>45</v>
      </c>
      <c r="I10" s="88"/>
      <c r="J10" s="89"/>
      <c r="K10" s="90"/>
      <c r="L10" s="89"/>
      <c r="M10" s="86"/>
      <c r="N10" s="86"/>
      <c r="O10" s="86"/>
    </row>
    <row r="11" spans="2:15" ht="14.25" customHeight="1">
      <c r="B11" s="10" t="s">
        <v>6</v>
      </c>
      <c r="C11" s="11">
        <v>6781</v>
      </c>
      <c r="D11" s="12">
        <v>55.41</v>
      </c>
      <c r="E11" s="11">
        <v>1940</v>
      </c>
      <c r="F11" s="11">
        <f t="shared" si="0"/>
        <v>23</v>
      </c>
      <c r="G11" s="11">
        <f t="shared" si="1"/>
        <v>44</v>
      </c>
      <c r="H11" s="11">
        <f t="shared" si="2"/>
        <v>26</v>
      </c>
      <c r="I11" s="88"/>
      <c r="J11" s="89"/>
      <c r="K11" s="90"/>
      <c r="L11" s="89"/>
      <c r="M11" s="86"/>
      <c r="N11" s="86"/>
      <c r="O11" s="86"/>
    </row>
    <row r="12" spans="2:15" ht="14.25" customHeight="1">
      <c r="B12" s="10" t="s">
        <v>8</v>
      </c>
      <c r="C12" s="11">
        <v>6844</v>
      </c>
      <c r="D12" s="12">
        <v>56</v>
      </c>
      <c r="E12" s="11">
        <v>1928</v>
      </c>
      <c r="F12" s="11">
        <f t="shared" si="0"/>
        <v>22</v>
      </c>
      <c r="G12" s="11">
        <f t="shared" si="1"/>
        <v>42</v>
      </c>
      <c r="H12" s="11">
        <f t="shared" si="2"/>
        <v>27</v>
      </c>
      <c r="I12" s="88"/>
      <c r="J12" s="89"/>
      <c r="K12" s="90"/>
      <c r="L12" s="89"/>
      <c r="M12" s="86"/>
      <c r="N12" s="86"/>
      <c r="O12" s="86"/>
    </row>
    <row r="13" spans="2:15" ht="14.25" customHeight="1">
      <c r="B13" s="10" t="s">
        <v>9</v>
      </c>
      <c r="C13" s="11">
        <v>6114</v>
      </c>
      <c r="D13" s="12">
        <v>36.84</v>
      </c>
      <c r="E13" s="11">
        <v>2021</v>
      </c>
      <c r="F13" s="11">
        <f t="shared" si="0"/>
        <v>27</v>
      </c>
      <c r="G13" s="11">
        <f t="shared" si="1"/>
        <v>51</v>
      </c>
      <c r="H13" s="11">
        <f t="shared" si="2"/>
        <v>25</v>
      </c>
      <c r="I13" s="88"/>
      <c r="J13" s="89"/>
      <c r="K13" s="90"/>
      <c r="L13" s="89"/>
      <c r="M13" s="86"/>
      <c r="N13" s="86"/>
      <c r="O13" s="86"/>
    </row>
    <row r="14" spans="2:15" ht="14.25" customHeight="1">
      <c r="B14" s="10" t="s">
        <v>10</v>
      </c>
      <c r="C14" s="11">
        <v>9489</v>
      </c>
      <c r="D14" s="12">
        <v>60.17</v>
      </c>
      <c r="E14" s="11">
        <v>2605</v>
      </c>
      <c r="F14" s="11">
        <f t="shared" si="0"/>
        <v>15</v>
      </c>
      <c r="G14" s="11">
        <f t="shared" si="1"/>
        <v>41</v>
      </c>
      <c r="H14" s="11">
        <f t="shared" si="2"/>
        <v>16</v>
      </c>
      <c r="I14" s="88"/>
      <c r="J14" s="89"/>
      <c r="K14" s="90"/>
      <c r="L14" s="89"/>
      <c r="M14" s="86"/>
      <c r="N14" s="86"/>
      <c r="O14" s="86"/>
    </row>
    <row r="15" spans="2:15" ht="14.25" customHeight="1">
      <c r="B15" s="13" t="s">
        <v>11</v>
      </c>
      <c r="C15" s="14">
        <v>4584</v>
      </c>
      <c r="D15" s="15">
        <v>34.13</v>
      </c>
      <c r="E15" s="14">
        <v>1325</v>
      </c>
      <c r="F15" s="14">
        <f t="shared" si="0"/>
        <v>36</v>
      </c>
      <c r="G15" s="14">
        <f t="shared" si="1"/>
        <v>52</v>
      </c>
      <c r="H15" s="14">
        <f t="shared" si="2"/>
        <v>39</v>
      </c>
      <c r="I15" s="88"/>
      <c r="J15" s="89"/>
      <c r="K15" s="90"/>
      <c r="L15" s="89"/>
      <c r="M15" s="87"/>
      <c r="N15" s="87"/>
      <c r="O15" s="87"/>
    </row>
    <row r="16" spans="2:15" ht="14.25" customHeight="1">
      <c r="B16" s="4" t="s">
        <v>40</v>
      </c>
      <c r="C16" s="5">
        <v>47187</v>
      </c>
      <c r="D16" s="6">
        <v>162.6</v>
      </c>
      <c r="E16" s="5">
        <v>18155</v>
      </c>
      <c r="F16" s="5">
        <f t="shared" si="0"/>
        <v>4</v>
      </c>
      <c r="G16" s="5">
        <f t="shared" si="1"/>
        <v>14</v>
      </c>
      <c r="H16" s="5">
        <f t="shared" si="2"/>
        <v>3</v>
      </c>
      <c r="I16" s="95" t="s">
        <v>40</v>
      </c>
      <c r="J16" s="89">
        <v>63046</v>
      </c>
      <c r="K16" s="90">
        <f>SUM(D16:D20)</f>
        <v>689.52</v>
      </c>
      <c r="L16" s="89">
        <v>25023</v>
      </c>
      <c r="M16" s="85">
        <f>RANK(J16,J$8:J$66)</f>
        <v>3</v>
      </c>
      <c r="N16" s="85">
        <f>RANK(K16,K$8:K$66)</f>
        <v>2</v>
      </c>
      <c r="O16" s="85">
        <f>RANK(L16,L$8:L$66)</f>
        <v>3</v>
      </c>
    </row>
    <row r="17" spans="2:15" ht="14.25" customHeight="1">
      <c r="B17" s="10" t="s">
        <v>41</v>
      </c>
      <c r="C17" s="11">
        <v>5216</v>
      </c>
      <c r="D17" s="12">
        <v>164.3</v>
      </c>
      <c r="E17" s="11">
        <v>1663</v>
      </c>
      <c r="F17" s="11">
        <f t="shared" si="0"/>
        <v>32</v>
      </c>
      <c r="G17" s="11">
        <f t="shared" si="1"/>
        <v>13</v>
      </c>
      <c r="H17" s="11">
        <f t="shared" si="2"/>
        <v>34</v>
      </c>
      <c r="I17" s="96"/>
      <c r="J17" s="89"/>
      <c r="K17" s="90"/>
      <c r="L17" s="89"/>
      <c r="M17" s="86"/>
      <c r="N17" s="86"/>
      <c r="O17" s="86"/>
    </row>
    <row r="18" spans="2:15" ht="14.25" customHeight="1">
      <c r="B18" s="10" t="s">
        <v>42</v>
      </c>
      <c r="C18" s="11">
        <v>3198</v>
      </c>
      <c r="D18" s="12">
        <v>128.57</v>
      </c>
      <c r="E18" s="11">
        <v>1170</v>
      </c>
      <c r="F18" s="11">
        <f t="shared" si="0"/>
        <v>46</v>
      </c>
      <c r="G18" s="11">
        <f t="shared" si="1"/>
        <v>22</v>
      </c>
      <c r="H18" s="11">
        <f t="shared" si="2"/>
        <v>44</v>
      </c>
      <c r="I18" s="96"/>
      <c r="J18" s="89"/>
      <c r="K18" s="90"/>
      <c r="L18" s="89"/>
      <c r="M18" s="86"/>
      <c r="N18" s="86"/>
      <c r="O18" s="86"/>
    </row>
    <row r="19" spans="2:15" ht="14.25" customHeight="1">
      <c r="B19" s="10" t="s">
        <v>43</v>
      </c>
      <c r="C19" s="11">
        <v>1789</v>
      </c>
      <c r="D19" s="12">
        <v>105.5</v>
      </c>
      <c r="E19" s="11">
        <v>708</v>
      </c>
      <c r="F19" s="11">
        <f t="shared" si="0"/>
        <v>57</v>
      </c>
      <c r="G19" s="11">
        <f t="shared" si="1"/>
        <v>33</v>
      </c>
      <c r="H19" s="11">
        <f t="shared" si="2"/>
        <v>55</v>
      </c>
      <c r="I19" s="96"/>
      <c r="J19" s="89"/>
      <c r="K19" s="90"/>
      <c r="L19" s="89"/>
      <c r="M19" s="86"/>
      <c r="N19" s="86"/>
      <c r="O19" s="86"/>
    </row>
    <row r="20" spans="2:15" ht="14.25" customHeight="1">
      <c r="B20" s="13" t="s">
        <v>44</v>
      </c>
      <c r="C20" s="14">
        <v>8073</v>
      </c>
      <c r="D20" s="15">
        <v>128.55</v>
      </c>
      <c r="E20" s="14">
        <v>3028</v>
      </c>
      <c r="F20" s="14">
        <f t="shared" si="0"/>
        <v>20</v>
      </c>
      <c r="G20" s="14">
        <f t="shared" si="1"/>
        <v>23</v>
      </c>
      <c r="H20" s="14">
        <f t="shared" si="2"/>
        <v>14</v>
      </c>
      <c r="I20" s="97"/>
      <c r="J20" s="89"/>
      <c r="K20" s="90"/>
      <c r="L20" s="89"/>
      <c r="M20" s="87"/>
      <c r="N20" s="87"/>
      <c r="O20" s="87"/>
    </row>
    <row r="21" spans="2:15" ht="14.25" customHeight="1">
      <c r="B21" s="4" t="s">
        <v>22</v>
      </c>
      <c r="C21" s="5">
        <v>87330</v>
      </c>
      <c r="D21" s="6">
        <v>172.33</v>
      </c>
      <c r="E21" s="5">
        <v>28666</v>
      </c>
      <c r="F21" s="5">
        <f t="shared" si="0"/>
        <v>2</v>
      </c>
      <c r="G21" s="5">
        <f t="shared" si="1"/>
        <v>11</v>
      </c>
      <c r="H21" s="5">
        <f t="shared" si="2"/>
        <v>2</v>
      </c>
      <c r="I21" s="95" t="s">
        <v>22</v>
      </c>
      <c r="J21" s="89">
        <v>146307</v>
      </c>
      <c r="K21" s="90">
        <f>SUM(D21:D26)</f>
        <v>543.42</v>
      </c>
      <c r="L21" s="89">
        <v>47111</v>
      </c>
      <c r="M21" s="85">
        <f>RANK(J21,J$8:J$66)</f>
        <v>2</v>
      </c>
      <c r="N21" s="85">
        <f>RANK(K21,K$8:K$66)</f>
        <v>4</v>
      </c>
      <c r="O21" s="85">
        <f>RANK(L21,L$8:L$66)</f>
        <v>2</v>
      </c>
    </row>
    <row r="22" spans="2:15" ht="14.25" customHeight="1">
      <c r="B22" s="10" t="s">
        <v>23</v>
      </c>
      <c r="C22" s="11">
        <v>29006</v>
      </c>
      <c r="D22" s="12">
        <v>142.05</v>
      </c>
      <c r="E22" s="11">
        <v>7804</v>
      </c>
      <c r="F22" s="11">
        <f t="shared" si="0"/>
        <v>7</v>
      </c>
      <c r="G22" s="11">
        <f t="shared" si="1"/>
        <v>17</v>
      </c>
      <c r="H22" s="11">
        <f t="shared" si="2"/>
        <v>8</v>
      </c>
      <c r="I22" s="96"/>
      <c r="J22" s="89"/>
      <c r="K22" s="90"/>
      <c r="L22" s="89"/>
      <c r="M22" s="86"/>
      <c r="N22" s="86"/>
      <c r="O22" s="86"/>
    </row>
    <row r="23" spans="2:15" ht="14.25" customHeight="1">
      <c r="B23" s="10" t="s">
        <v>25</v>
      </c>
      <c r="C23" s="11">
        <v>4576</v>
      </c>
      <c r="D23" s="12">
        <v>109.83</v>
      </c>
      <c r="E23" s="11">
        <v>1233</v>
      </c>
      <c r="F23" s="11">
        <f t="shared" si="0"/>
        <v>37</v>
      </c>
      <c r="G23" s="11">
        <f t="shared" si="1"/>
        <v>30</v>
      </c>
      <c r="H23" s="11">
        <f t="shared" si="2"/>
        <v>42</v>
      </c>
      <c r="I23" s="96"/>
      <c r="J23" s="89"/>
      <c r="K23" s="90"/>
      <c r="L23" s="89"/>
      <c r="M23" s="86"/>
      <c r="N23" s="86"/>
      <c r="O23" s="86"/>
    </row>
    <row r="24" spans="2:15" ht="14.25" customHeight="1">
      <c r="B24" s="10" t="s">
        <v>26</v>
      </c>
      <c r="C24" s="11">
        <v>4215</v>
      </c>
      <c r="D24" s="12">
        <v>55.15</v>
      </c>
      <c r="E24" s="11">
        <v>1278</v>
      </c>
      <c r="F24" s="11">
        <f t="shared" si="0"/>
        <v>40</v>
      </c>
      <c r="G24" s="11">
        <f t="shared" si="1"/>
        <v>45</v>
      </c>
      <c r="H24" s="11">
        <f t="shared" si="2"/>
        <v>41</v>
      </c>
      <c r="I24" s="96"/>
      <c r="J24" s="89"/>
      <c r="K24" s="90"/>
      <c r="L24" s="89"/>
      <c r="M24" s="86"/>
      <c r="N24" s="86"/>
      <c r="O24" s="86"/>
    </row>
    <row r="25" spans="2:15" ht="14.25" customHeight="1">
      <c r="B25" s="10" t="s">
        <v>27</v>
      </c>
      <c r="C25" s="11">
        <v>5813</v>
      </c>
      <c r="D25" s="12">
        <v>22.26</v>
      </c>
      <c r="E25" s="11">
        <v>1711</v>
      </c>
      <c r="F25" s="11">
        <f t="shared" si="0"/>
        <v>29</v>
      </c>
      <c r="G25" s="11">
        <f t="shared" si="1"/>
        <v>57</v>
      </c>
      <c r="H25" s="11">
        <f t="shared" si="2"/>
        <v>33</v>
      </c>
      <c r="I25" s="96"/>
      <c r="J25" s="89"/>
      <c r="K25" s="90"/>
      <c r="L25" s="89"/>
      <c r="M25" s="86"/>
      <c r="N25" s="86"/>
      <c r="O25" s="86"/>
    </row>
    <row r="26" spans="2:15" ht="14.25" customHeight="1">
      <c r="B26" s="13" t="s">
        <v>28</v>
      </c>
      <c r="C26" s="14">
        <v>16020</v>
      </c>
      <c r="D26" s="15">
        <v>41.8</v>
      </c>
      <c r="E26" s="14">
        <v>4835</v>
      </c>
      <c r="F26" s="14">
        <f t="shared" si="0"/>
        <v>10</v>
      </c>
      <c r="G26" s="14">
        <f t="shared" si="1"/>
        <v>49</v>
      </c>
      <c r="H26" s="14">
        <f t="shared" si="2"/>
        <v>11</v>
      </c>
      <c r="I26" s="97"/>
      <c r="J26" s="89"/>
      <c r="K26" s="90"/>
      <c r="L26" s="89"/>
      <c r="M26" s="87"/>
      <c r="N26" s="87"/>
      <c r="O26" s="87"/>
    </row>
    <row r="27" spans="2:15" ht="14.25" customHeight="1">
      <c r="B27" s="4" t="s">
        <v>45</v>
      </c>
      <c r="C27" s="5">
        <v>50128</v>
      </c>
      <c r="D27" s="6">
        <v>300.44</v>
      </c>
      <c r="E27" s="5">
        <v>17664</v>
      </c>
      <c r="F27" s="5">
        <f t="shared" si="0"/>
        <v>3</v>
      </c>
      <c r="G27" s="5">
        <f t="shared" si="1"/>
        <v>2</v>
      </c>
      <c r="H27" s="5">
        <f t="shared" si="2"/>
        <v>4</v>
      </c>
      <c r="I27" s="88" t="s">
        <v>45</v>
      </c>
      <c r="J27" s="89">
        <v>52368</v>
      </c>
      <c r="K27" s="90">
        <f>SUM(D27:D29)</f>
        <v>733.16</v>
      </c>
      <c r="L27" s="89">
        <v>19333</v>
      </c>
      <c r="M27" s="85">
        <f>RANK(J27,J$8:J$66)</f>
        <v>4</v>
      </c>
      <c r="N27" s="85">
        <f>RANK(K27,K$8:K$66)</f>
        <v>1</v>
      </c>
      <c r="O27" s="85">
        <f>RANK(L27,L$8:L$66)</f>
        <v>4</v>
      </c>
    </row>
    <row r="28" spans="2:15" ht="14.25" customHeight="1">
      <c r="B28" s="10" t="s">
        <v>46</v>
      </c>
      <c r="C28" s="11">
        <v>2691</v>
      </c>
      <c r="D28" s="12">
        <v>132.64</v>
      </c>
      <c r="E28" s="11">
        <v>952</v>
      </c>
      <c r="F28" s="11">
        <f t="shared" si="0"/>
        <v>48</v>
      </c>
      <c r="G28" s="11">
        <f t="shared" si="1"/>
        <v>21</v>
      </c>
      <c r="H28" s="11">
        <f t="shared" si="2"/>
        <v>49</v>
      </c>
      <c r="I28" s="88"/>
      <c r="J28" s="89"/>
      <c r="K28" s="90"/>
      <c r="L28" s="89"/>
      <c r="M28" s="86"/>
      <c r="N28" s="86"/>
      <c r="O28" s="86"/>
    </row>
    <row r="29" spans="2:15" ht="14.25" customHeight="1">
      <c r="B29" s="13" t="s">
        <v>47</v>
      </c>
      <c r="C29" s="14">
        <v>1803</v>
      </c>
      <c r="D29" s="15">
        <v>300.08</v>
      </c>
      <c r="E29" s="14">
        <v>806</v>
      </c>
      <c r="F29" s="14">
        <f t="shared" si="0"/>
        <v>56</v>
      </c>
      <c r="G29" s="14">
        <f t="shared" si="1"/>
        <v>3</v>
      </c>
      <c r="H29" s="14">
        <f t="shared" si="2"/>
        <v>51</v>
      </c>
      <c r="I29" s="88"/>
      <c r="J29" s="89"/>
      <c r="K29" s="90"/>
      <c r="L29" s="89"/>
      <c r="M29" s="87"/>
      <c r="N29" s="87"/>
      <c r="O29" s="87"/>
    </row>
    <row r="30" spans="2:15" ht="14.25" customHeight="1">
      <c r="B30" s="4" t="s">
        <v>29</v>
      </c>
      <c r="C30" s="5">
        <v>33609</v>
      </c>
      <c r="D30" s="6">
        <v>332.67</v>
      </c>
      <c r="E30" s="5">
        <v>11492</v>
      </c>
      <c r="F30" s="5">
        <f t="shared" si="0"/>
        <v>5</v>
      </c>
      <c r="G30" s="5">
        <f t="shared" si="1"/>
        <v>1</v>
      </c>
      <c r="H30" s="5">
        <f t="shared" si="2"/>
        <v>5</v>
      </c>
      <c r="I30" s="88" t="s">
        <v>29</v>
      </c>
      <c r="J30" s="89">
        <v>40703</v>
      </c>
      <c r="K30" s="90">
        <f>SUM(D30:D32)</f>
        <v>436.10999999999996</v>
      </c>
      <c r="L30" s="89">
        <v>14804</v>
      </c>
      <c r="M30" s="85">
        <f>RANK(J30,J$8:J$66)</f>
        <v>7</v>
      </c>
      <c r="N30" s="85">
        <f>RANK(K30,K$8:K$66)</f>
        <v>6</v>
      </c>
      <c r="O30" s="85">
        <f>RANK(L30,L$8:L$66)</f>
        <v>5</v>
      </c>
    </row>
    <row r="31" spans="2:15" ht="14.25" customHeight="1">
      <c r="B31" s="10" t="s">
        <v>30</v>
      </c>
      <c r="C31" s="11">
        <v>4053</v>
      </c>
      <c r="D31" s="12">
        <v>71.85</v>
      </c>
      <c r="E31" s="11">
        <v>1618</v>
      </c>
      <c r="F31" s="11">
        <f t="shared" si="0"/>
        <v>41</v>
      </c>
      <c r="G31" s="11">
        <f t="shared" si="1"/>
        <v>39</v>
      </c>
      <c r="H31" s="11">
        <f t="shared" si="2"/>
        <v>36</v>
      </c>
      <c r="I31" s="88"/>
      <c r="J31" s="89"/>
      <c r="K31" s="90"/>
      <c r="L31" s="89"/>
      <c r="M31" s="86"/>
      <c r="N31" s="86"/>
      <c r="O31" s="86"/>
    </row>
    <row r="32" spans="2:15" ht="14.25" customHeight="1">
      <c r="B32" s="13" t="s">
        <v>31</v>
      </c>
      <c r="C32" s="14">
        <v>4911</v>
      </c>
      <c r="D32" s="15">
        <v>31.59</v>
      </c>
      <c r="E32" s="14">
        <v>1876</v>
      </c>
      <c r="F32" s="14">
        <f t="shared" si="0"/>
        <v>33</v>
      </c>
      <c r="G32" s="14">
        <f t="shared" si="1"/>
        <v>54</v>
      </c>
      <c r="H32" s="14">
        <f t="shared" si="2"/>
        <v>29</v>
      </c>
      <c r="I32" s="88"/>
      <c r="J32" s="89"/>
      <c r="K32" s="90"/>
      <c r="L32" s="89"/>
      <c r="M32" s="87"/>
      <c r="N32" s="87"/>
      <c r="O32" s="87"/>
    </row>
    <row r="33" spans="2:15" ht="14.25" customHeight="1">
      <c r="B33" s="4" t="s">
        <v>0</v>
      </c>
      <c r="C33" s="5">
        <v>30520</v>
      </c>
      <c r="D33" s="6">
        <v>120.78</v>
      </c>
      <c r="E33" s="5">
        <v>8789</v>
      </c>
      <c r="F33" s="5">
        <f t="shared" si="0"/>
        <v>6</v>
      </c>
      <c r="G33" s="5">
        <f t="shared" si="1"/>
        <v>26</v>
      </c>
      <c r="H33" s="5">
        <f t="shared" si="2"/>
        <v>7</v>
      </c>
      <c r="I33" s="88" t="s">
        <v>0</v>
      </c>
      <c r="J33" s="89">
        <v>43839</v>
      </c>
      <c r="K33" s="90">
        <f>SUM(D33:D35)</f>
        <v>420.97</v>
      </c>
      <c r="L33" s="89">
        <v>12876</v>
      </c>
      <c r="M33" s="85">
        <f>RANK(J33,J$8:J$66)</f>
        <v>6</v>
      </c>
      <c r="N33" s="85">
        <f>RANK(K33,K$8:K$66)</f>
        <v>7</v>
      </c>
      <c r="O33" s="85">
        <f>RANK(L33,L$8:L$66)</f>
        <v>7</v>
      </c>
    </row>
    <row r="34" spans="2:15" ht="14.25" customHeight="1">
      <c r="B34" s="10" t="s">
        <v>1</v>
      </c>
      <c r="C34" s="11">
        <v>9205</v>
      </c>
      <c r="D34" s="12">
        <v>204.32</v>
      </c>
      <c r="E34" s="11">
        <v>2589</v>
      </c>
      <c r="F34" s="11">
        <f t="shared" si="0"/>
        <v>16</v>
      </c>
      <c r="G34" s="11">
        <f t="shared" si="1"/>
        <v>6</v>
      </c>
      <c r="H34" s="11">
        <f t="shared" si="2"/>
        <v>17</v>
      </c>
      <c r="I34" s="88"/>
      <c r="J34" s="89"/>
      <c r="K34" s="90"/>
      <c r="L34" s="89"/>
      <c r="M34" s="86"/>
      <c r="N34" s="86"/>
      <c r="O34" s="86"/>
    </row>
    <row r="35" spans="2:15" ht="14.25" customHeight="1">
      <c r="B35" s="13" t="s">
        <v>2</v>
      </c>
      <c r="C35" s="14">
        <v>5530</v>
      </c>
      <c r="D35" s="15">
        <v>95.87</v>
      </c>
      <c r="E35" s="14">
        <v>1429</v>
      </c>
      <c r="F35" s="14">
        <f t="shared" si="0"/>
        <v>30</v>
      </c>
      <c r="G35" s="14">
        <f t="shared" si="1"/>
        <v>35</v>
      </c>
      <c r="H35" s="14">
        <f t="shared" si="2"/>
        <v>38</v>
      </c>
      <c r="I35" s="88"/>
      <c r="J35" s="89"/>
      <c r="K35" s="90"/>
      <c r="L35" s="89"/>
      <c r="M35" s="87"/>
      <c r="N35" s="87"/>
      <c r="O35" s="87"/>
    </row>
    <row r="36" spans="2:15" ht="14.25" customHeight="1">
      <c r="B36" s="4" t="s">
        <v>38</v>
      </c>
      <c r="C36" s="5">
        <v>3604</v>
      </c>
      <c r="D36" s="6">
        <v>110.1</v>
      </c>
      <c r="E36" s="5">
        <v>1325</v>
      </c>
      <c r="F36" s="5">
        <f t="shared" si="0"/>
        <v>44</v>
      </c>
      <c r="G36" s="5">
        <f t="shared" si="1"/>
        <v>29</v>
      </c>
      <c r="H36" s="5">
        <f t="shared" si="2"/>
        <v>39</v>
      </c>
      <c r="I36" s="88" t="s">
        <v>39</v>
      </c>
      <c r="J36" s="89">
        <v>27774</v>
      </c>
      <c r="K36" s="90">
        <f>SUM(D36:D37)</f>
        <v>268.51</v>
      </c>
      <c r="L36" s="89">
        <v>10769</v>
      </c>
      <c r="M36" s="85">
        <f>RANK(J36,J$8:J$66)</f>
        <v>8</v>
      </c>
      <c r="N36" s="85">
        <f>RANK(K36,K$8:K$66)</f>
        <v>13</v>
      </c>
      <c r="O36" s="85">
        <f>RANK(L36,L$8:L$66)</f>
        <v>8</v>
      </c>
    </row>
    <row r="37" spans="2:15" ht="14.25" customHeight="1">
      <c r="B37" s="13" t="s">
        <v>39</v>
      </c>
      <c r="C37" s="14">
        <v>25773</v>
      </c>
      <c r="D37" s="15">
        <v>158.41</v>
      </c>
      <c r="E37" s="14">
        <v>9681</v>
      </c>
      <c r="F37" s="14">
        <f t="shared" si="0"/>
        <v>9</v>
      </c>
      <c r="G37" s="14">
        <f t="shared" si="1"/>
        <v>15</v>
      </c>
      <c r="H37" s="14">
        <f t="shared" si="2"/>
        <v>6</v>
      </c>
      <c r="I37" s="88"/>
      <c r="J37" s="89"/>
      <c r="K37" s="90"/>
      <c r="L37" s="89"/>
      <c r="M37" s="87"/>
      <c r="N37" s="87"/>
      <c r="O37" s="87"/>
    </row>
    <row r="38" spans="2:15" ht="14.25" customHeight="1">
      <c r="B38" s="4" t="s">
        <v>14</v>
      </c>
      <c r="C38" s="5">
        <v>14607</v>
      </c>
      <c r="D38" s="6">
        <v>152.23</v>
      </c>
      <c r="E38" s="5">
        <v>3848</v>
      </c>
      <c r="F38" s="5">
        <f t="shared" si="0"/>
        <v>11</v>
      </c>
      <c r="G38" s="5">
        <f t="shared" si="1"/>
        <v>16</v>
      </c>
      <c r="H38" s="5">
        <f t="shared" si="2"/>
        <v>12</v>
      </c>
      <c r="I38" s="95" t="s">
        <v>59</v>
      </c>
      <c r="J38" s="89">
        <v>44403</v>
      </c>
      <c r="K38" s="90">
        <f>SUM(D38:D43)</f>
        <v>553.37</v>
      </c>
      <c r="L38" s="89">
        <v>12990</v>
      </c>
      <c r="M38" s="85">
        <f>RANK(J38,J$8:J$66)</f>
        <v>5</v>
      </c>
      <c r="N38" s="85">
        <f>RANK(K38,K$8:K$66)</f>
        <v>3</v>
      </c>
      <c r="O38" s="85">
        <f>RANK(L38,L$8:L$66)</f>
        <v>6</v>
      </c>
    </row>
    <row r="39" spans="2:15" ht="14.25" customHeight="1">
      <c r="B39" s="10" t="s">
        <v>15</v>
      </c>
      <c r="C39" s="11">
        <v>6737</v>
      </c>
      <c r="D39" s="12">
        <v>30.91</v>
      </c>
      <c r="E39" s="11">
        <v>1794</v>
      </c>
      <c r="F39" s="11">
        <f t="shared" si="0"/>
        <v>24</v>
      </c>
      <c r="G39" s="11">
        <f t="shared" si="1"/>
        <v>55</v>
      </c>
      <c r="H39" s="11">
        <f t="shared" si="2"/>
        <v>32</v>
      </c>
      <c r="I39" s="96"/>
      <c r="J39" s="89"/>
      <c r="K39" s="90"/>
      <c r="L39" s="89"/>
      <c r="M39" s="86"/>
      <c r="N39" s="86"/>
      <c r="O39" s="86"/>
    </row>
    <row r="40" spans="2:15" ht="14.25" customHeight="1">
      <c r="B40" s="10" t="s">
        <v>16</v>
      </c>
      <c r="C40" s="11">
        <v>10079</v>
      </c>
      <c r="D40" s="12">
        <v>64.07</v>
      </c>
      <c r="E40" s="11">
        <v>2979</v>
      </c>
      <c r="F40" s="11">
        <f t="shared" si="0"/>
        <v>14</v>
      </c>
      <c r="G40" s="11">
        <f t="shared" si="1"/>
        <v>40</v>
      </c>
      <c r="H40" s="11">
        <f t="shared" si="2"/>
        <v>15</v>
      </c>
      <c r="I40" s="96"/>
      <c r="J40" s="89"/>
      <c r="K40" s="90"/>
      <c r="L40" s="89"/>
      <c r="M40" s="86"/>
      <c r="N40" s="86"/>
      <c r="O40" s="86"/>
    </row>
    <row r="41" spans="2:15" ht="14.25" customHeight="1">
      <c r="B41" s="10" t="s">
        <v>17</v>
      </c>
      <c r="C41" s="11">
        <v>8561</v>
      </c>
      <c r="D41" s="12">
        <v>82.68</v>
      </c>
      <c r="E41" s="11">
        <v>2449</v>
      </c>
      <c r="F41" s="11">
        <f t="shared" si="0"/>
        <v>18</v>
      </c>
      <c r="G41" s="11">
        <f t="shared" si="1"/>
        <v>36</v>
      </c>
      <c r="H41" s="11">
        <f t="shared" si="2"/>
        <v>20</v>
      </c>
      <c r="I41" s="96"/>
      <c r="J41" s="89"/>
      <c r="K41" s="90"/>
      <c r="L41" s="89"/>
      <c r="M41" s="86"/>
      <c r="N41" s="86"/>
      <c r="O41" s="86"/>
    </row>
    <row r="42" spans="2:15" ht="14.25" customHeight="1">
      <c r="B42" s="10" t="s">
        <v>18</v>
      </c>
      <c r="C42" s="11">
        <v>2434</v>
      </c>
      <c r="D42" s="12">
        <v>113.98</v>
      </c>
      <c r="E42" s="11">
        <v>705</v>
      </c>
      <c r="F42" s="11">
        <f t="shared" si="0"/>
        <v>50</v>
      </c>
      <c r="G42" s="11">
        <f t="shared" si="1"/>
        <v>28</v>
      </c>
      <c r="H42" s="11">
        <f t="shared" si="2"/>
        <v>56</v>
      </c>
      <c r="I42" s="96"/>
      <c r="J42" s="89"/>
      <c r="K42" s="90"/>
      <c r="L42" s="89"/>
      <c r="M42" s="86"/>
      <c r="N42" s="86"/>
      <c r="O42" s="86"/>
    </row>
    <row r="43" spans="2:15" ht="14.25" customHeight="1">
      <c r="B43" s="13" t="s">
        <v>19</v>
      </c>
      <c r="C43" s="14">
        <v>3905</v>
      </c>
      <c r="D43" s="15">
        <v>109.5</v>
      </c>
      <c r="E43" s="14">
        <v>1185</v>
      </c>
      <c r="F43" s="14">
        <f t="shared" si="0"/>
        <v>42</v>
      </c>
      <c r="G43" s="14">
        <f t="shared" si="1"/>
        <v>31</v>
      </c>
      <c r="H43" s="14">
        <f t="shared" si="2"/>
        <v>43</v>
      </c>
      <c r="I43" s="97"/>
      <c r="J43" s="89"/>
      <c r="K43" s="90"/>
      <c r="L43" s="89"/>
      <c r="M43" s="87"/>
      <c r="N43" s="87"/>
      <c r="O43" s="87"/>
    </row>
    <row r="44" spans="2:15" ht="14.25" customHeight="1">
      <c r="B44" s="16" t="s">
        <v>7</v>
      </c>
      <c r="C44" s="17">
        <v>12275</v>
      </c>
      <c r="D44" s="18">
        <v>42.64</v>
      </c>
      <c r="E44" s="17">
        <v>3745</v>
      </c>
      <c r="F44" s="17">
        <f t="shared" si="0"/>
        <v>13</v>
      </c>
      <c r="G44" s="17">
        <f t="shared" si="1"/>
        <v>48</v>
      </c>
      <c r="H44" s="17">
        <f t="shared" si="2"/>
        <v>13</v>
      </c>
      <c r="I44" s="16" t="s">
        <v>7</v>
      </c>
      <c r="J44" s="7">
        <v>14193</v>
      </c>
      <c r="K44" s="8">
        <f>D44</f>
        <v>42.64</v>
      </c>
      <c r="L44" s="7">
        <v>4520</v>
      </c>
      <c r="M44" s="9">
        <f aca="true" t="shared" si="3" ref="M44:O45">RANK(J44,J$8:J$66)</f>
        <v>12</v>
      </c>
      <c r="N44" s="9">
        <f t="shared" si="3"/>
        <v>19</v>
      </c>
      <c r="O44" s="9">
        <f t="shared" si="3"/>
        <v>13</v>
      </c>
    </row>
    <row r="45" spans="2:15" ht="14.25" customHeight="1">
      <c r="B45" s="4" t="s">
        <v>12</v>
      </c>
      <c r="C45" s="5">
        <v>8733</v>
      </c>
      <c r="D45" s="6">
        <v>178.64</v>
      </c>
      <c r="E45" s="5">
        <v>2556</v>
      </c>
      <c r="F45" s="5">
        <f t="shared" si="0"/>
        <v>17</v>
      </c>
      <c r="G45" s="5">
        <f t="shared" si="1"/>
        <v>10</v>
      </c>
      <c r="H45" s="5">
        <f t="shared" si="2"/>
        <v>18</v>
      </c>
      <c r="I45" s="88" t="s">
        <v>65</v>
      </c>
      <c r="J45" s="89">
        <v>15812</v>
      </c>
      <c r="K45" s="90">
        <f>SUM(D45:D46)</f>
        <v>368.05999999999995</v>
      </c>
      <c r="L45" s="89">
        <v>4874</v>
      </c>
      <c r="M45" s="85">
        <f t="shared" si="3"/>
        <v>11</v>
      </c>
      <c r="N45" s="85">
        <f t="shared" si="3"/>
        <v>9</v>
      </c>
      <c r="O45" s="85">
        <f t="shared" si="3"/>
        <v>11</v>
      </c>
    </row>
    <row r="46" spans="2:15" ht="14.25" customHeight="1">
      <c r="B46" s="13" t="s">
        <v>13</v>
      </c>
      <c r="C46" s="14">
        <v>7956</v>
      </c>
      <c r="D46" s="15">
        <v>189.42</v>
      </c>
      <c r="E46" s="14">
        <v>2324</v>
      </c>
      <c r="F46" s="14">
        <f t="shared" si="0"/>
        <v>21</v>
      </c>
      <c r="G46" s="14">
        <f t="shared" si="1"/>
        <v>8</v>
      </c>
      <c r="H46" s="14">
        <f t="shared" si="2"/>
        <v>21</v>
      </c>
      <c r="I46" s="88"/>
      <c r="J46" s="89"/>
      <c r="K46" s="90"/>
      <c r="L46" s="89"/>
      <c r="M46" s="87"/>
      <c r="N46" s="87"/>
      <c r="O46" s="87"/>
    </row>
    <row r="47" spans="2:15" ht="14.25" customHeight="1">
      <c r="B47" s="4" t="s">
        <v>20</v>
      </c>
      <c r="C47" s="5">
        <v>3099</v>
      </c>
      <c r="D47" s="6">
        <v>124.86</v>
      </c>
      <c r="E47" s="5">
        <v>992</v>
      </c>
      <c r="F47" s="5">
        <f t="shared" si="0"/>
        <v>47</v>
      </c>
      <c r="G47" s="5">
        <f t="shared" si="1"/>
        <v>24</v>
      </c>
      <c r="H47" s="5">
        <f t="shared" si="2"/>
        <v>48</v>
      </c>
      <c r="I47" s="88" t="s">
        <v>60</v>
      </c>
      <c r="J47" s="89">
        <v>5979</v>
      </c>
      <c r="K47" s="90">
        <f>SUM(D47:D48)</f>
        <v>242.84</v>
      </c>
      <c r="L47" s="89">
        <v>2066</v>
      </c>
      <c r="M47" s="85">
        <f>RANK(J47,J$8:J$66)</f>
        <v>16</v>
      </c>
      <c r="N47" s="85">
        <f>RANK(K47,K$8:K$66)</f>
        <v>15</v>
      </c>
      <c r="O47" s="85">
        <f>RANK(L47,L$8:L$66)</f>
        <v>17</v>
      </c>
    </row>
    <row r="48" spans="2:15" ht="14.25" customHeight="1">
      <c r="B48" s="13" t="s">
        <v>21</v>
      </c>
      <c r="C48" s="14">
        <v>3442</v>
      </c>
      <c r="D48" s="15">
        <v>117.98</v>
      </c>
      <c r="E48" s="14">
        <v>1147</v>
      </c>
      <c r="F48" s="14">
        <f t="shared" si="0"/>
        <v>45</v>
      </c>
      <c r="G48" s="14">
        <f t="shared" si="1"/>
        <v>27</v>
      </c>
      <c r="H48" s="14">
        <f t="shared" si="2"/>
        <v>46</v>
      </c>
      <c r="I48" s="88"/>
      <c r="J48" s="89"/>
      <c r="K48" s="90"/>
      <c r="L48" s="89"/>
      <c r="M48" s="87"/>
      <c r="N48" s="87"/>
      <c r="O48" s="87"/>
    </row>
    <row r="49" spans="2:15" ht="14.25" customHeight="1">
      <c r="B49" s="16" t="s">
        <v>24</v>
      </c>
      <c r="C49" s="17">
        <v>26816</v>
      </c>
      <c r="D49" s="18">
        <v>80.64</v>
      </c>
      <c r="E49" s="17">
        <v>7134</v>
      </c>
      <c r="F49" s="17">
        <f t="shared" si="0"/>
        <v>8</v>
      </c>
      <c r="G49" s="17">
        <f t="shared" si="1"/>
        <v>37</v>
      </c>
      <c r="H49" s="17">
        <f t="shared" si="2"/>
        <v>9</v>
      </c>
      <c r="I49" s="16" t="s">
        <v>24</v>
      </c>
      <c r="J49" s="7">
        <v>27444</v>
      </c>
      <c r="K49" s="8">
        <v>80.64</v>
      </c>
      <c r="L49" s="7">
        <v>7717</v>
      </c>
      <c r="M49" s="9">
        <f aca="true" t="shared" si="4" ref="M49:O51">RANK(J49,J$8:J$66)</f>
        <v>9</v>
      </c>
      <c r="N49" s="9">
        <f t="shared" si="4"/>
        <v>17</v>
      </c>
      <c r="O49" s="9">
        <f t="shared" si="4"/>
        <v>9</v>
      </c>
    </row>
    <row r="50" spans="2:15" ht="14.25" customHeight="1">
      <c r="B50" s="16" t="s">
        <v>32</v>
      </c>
      <c r="C50" s="17">
        <v>4784</v>
      </c>
      <c r="D50" s="18">
        <v>106.39</v>
      </c>
      <c r="E50" s="17">
        <v>1924</v>
      </c>
      <c r="F50" s="17">
        <f t="shared" si="0"/>
        <v>34</v>
      </c>
      <c r="G50" s="17">
        <f t="shared" si="1"/>
        <v>32</v>
      </c>
      <c r="H50" s="17">
        <f t="shared" si="2"/>
        <v>28</v>
      </c>
      <c r="I50" s="16" t="s">
        <v>32</v>
      </c>
      <c r="J50" s="7">
        <v>4324</v>
      </c>
      <c r="K50" s="8">
        <v>106.39</v>
      </c>
      <c r="L50" s="7">
        <v>1769</v>
      </c>
      <c r="M50" s="9">
        <f t="shared" si="4"/>
        <v>18</v>
      </c>
      <c r="N50" s="9">
        <f t="shared" si="4"/>
        <v>16</v>
      </c>
      <c r="O50" s="9">
        <f t="shared" si="4"/>
        <v>18</v>
      </c>
    </row>
    <row r="51" spans="2:15" ht="14.25" customHeight="1">
      <c r="B51" s="4" t="s">
        <v>33</v>
      </c>
      <c r="C51" s="5">
        <v>4606</v>
      </c>
      <c r="D51" s="6">
        <v>185.89</v>
      </c>
      <c r="E51" s="5">
        <v>1812</v>
      </c>
      <c r="F51" s="5">
        <f t="shared" si="0"/>
        <v>35</v>
      </c>
      <c r="G51" s="5">
        <f t="shared" si="1"/>
        <v>9</v>
      </c>
      <c r="H51" s="5">
        <f t="shared" si="2"/>
        <v>31</v>
      </c>
      <c r="I51" s="95" t="s">
        <v>61</v>
      </c>
      <c r="J51" s="89">
        <v>5911</v>
      </c>
      <c r="K51" s="90">
        <f>SUM(D51:D52)</f>
        <v>282.91999999999996</v>
      </c>
      <c r="L51" s="89">
        <v>2310</v>
      </c>
      <c r="M51" s="85">
        <f t="shared" si="4"/>
        <v>17</v>
      </c>
      <c r="N51" s="85">
        <f t="shared" si="4"/>
        <v>12</v>
      </c>
      <c r="O51" s="85">
        <f t="shared" si="4"/>
        <v>16</v>
      </c>
    </row>
    <row r="52" spans="2:15" ht="14.25" customHeight="1">
      <c r="B52" s="13" t="s">
        <v>34</v>
      </c>
      <c r="C52" s="14">
        <v>2018</v>
      </c>
      <c r="D52" s="15">
        <v>97.03</v>
      </c>
      <c r="E52" s="14">
        <v>724</v>
      </c>
      <c r="F52" s="14">
        <f t="shared" si="0"/>
        <v>54</v>
      </c>
      <c r="G52" s="14">
        <f t="shared" si="1"/>
        <v>34</v>
      </c>
      <c r="H52" s="14">
        <f t="shared" si="2"/>
        <v>54</v>
      </c>
      <c r="I52" s="97"/>
      <c r="J52" s="89"/>
      <c r="K52" s="90"/>
      <c r="L52" s="89"/>
      <c r="M52" s="87"/>
      <c r="N52" s="87"/>
      <c r="O52" s="87"/>
    </row>
    <row r="53" spans="2:15" ht="14.25" customHeight="1">
      <c r="B53" s="4" t="s">
        <v>35</v>
      </c>
      <c r="C53" s="5">
        <v>2078</v>
      </c>
      <c r="D53" s="6">
        <v>74.03</v>
      </c>
      <c r="E53" s="5">
        <v>840</v>
      </c>
      <c r="F53" s="5">
        <f t="shared" si="0"/>
        <v>53</v>
      </c>
      <c r="G53" s="5">
        <f t="shared" si="1"/>
        <v>38</v>
      </c>
      <c r="H53" s="5">
        <f t="shared" si="2"/>
        <v>50</v>
      </c>
      <c r="I53" s="88" t="s">
        <v>62</v>
      </c>
      <c r="J53" s="89">
        <v>12944</v>
      </c>
      <c r="K53" s="90">
        <f>SUM(D53:D55)</f>
        <v>419.22</v>
      </c>
      <c r="L53" s="89">
        <v>4636</v>
      </c>
      <c r="M53" s="85">
        <f>RANK(J53,J$8:J$66)</f>
        <v>13</v>
      </c>
      <c r="N53" s="85">
        <f>RANK(K53,K$8:K$66)</f>
        <v>8</v>
      </c>
      <c r="O53" s="85">
        <f>RANK(L53,L$8:L$66)</f>
        <v>12</v>
      </c>
    </row>
    <row r="54" spans="2:15" ht="14.25" customHeight="1">
      <c r="B54" s="10" t="s">
        <v>36</v>
      </c>
      <c r="C54" s="11">
        <v>5304</v>
      </c>
      <c r="D54" s="12">
        <v>207.83</v>
      </c>
      <c r="E54" s="11">
        <v>1859</v>
      </c>
      <c r="F54" s="11">
        <f t="shared" si="0"/>
        <v>31</v>
      </c>
      <c r="G54" s="11">
        <f t="shared" si="1"/>
        <v>5</v>
      </c>
      <c r="H54" s="11">
        <f t="shared" si="2"/>
        <v>30</v>
      </c>
      <c r="I54" s="88"/>
      <c r="J54" s="89"/>
      <c r="K54" s="90"/>
      <c r="L54" s="89"/>
      <c r="M54" s="86"/>
      <c r="N54" s="86"/>
      <c r="O54" s="86"/>
    </row>
    <row r="55" spans="2:15" ht="14.25" customHeight="1">
      <c r="B55" s="13" t="s">
        <v>37</v>
      </c>
      <c r="C55" s="14">
        <v>6484</v>
      </c>
      <c r="D55" s="15">
        <v>137.36</v>
      </c>
      <c r="E55" s="14">
        <v>2057</v>
      </c>
      <c r="F55" s="14">
        <f t="shared" si="0"/>
        <v>25</v>
      </c>
      <c r="G55" s="14">
        <f t="shared" si="1"/>
        <v>20</v>
      </c>
      <c r="H55" s="14">
        <f t="shared" si="2"/>
        <v>24</v>
      </c>
      <c r="I55" s="88"/>
      <c r="J55" s="89"/>
      <c r="K55" s="90"/>
      <c r="L55" s="89"/>
      <c r="M55" s="87"/>
      <c r="N55" s="87"/>
      <c r="O55" s="87"/>
    </row>
    <row r="56" spans="2:15" ht="14.25" customHeight="1">
      <c r="B56" s="19" t="s">
        <v>48</v>
      </c>
      <c r="C56" s="20">
        <v>6098</v>
      </c>
      <c r="D56" s="21">
        <v>139.85</v>
      </c>
      <c r="E56" s="20">
        <v>2295</v>
      </c>
      <c r="F56" s="20">
        <f t="shared" si="0"/>
        <v>28</v>
      </c>
      <c r="G56" s="20">
        <f t="shared" si="1"/>
        <v>18</v>
      </c>
      <c r="H56" s="20">
        <f t="shared" si="2"/>
        <v>22</v>
      </c>
      <c r="I56" s="88" t="s">
        <v>48</v>
      </c>
      <c r="J56" s="91">
        <v>9515</v>
      </c>
      <c r="K56" s="94">
        <f>SUM(D56:D57)</f>
        <v>307.09000000000003</v>
      </c>
      <c r="L56" s="91">
        <v>3626</v>
      </c>
      <c r="M56" s="85">
        <f>RANK(J56,J$8:J$66)</f>
        <v>14</v>
      </c>
      <c r="N56" s="85">
        <f>RANK(K56,K$8:K$66)</f>
        <v>11</v>
      </c>
      <c r="O56" s="85">
        <f>RANK(L56,L$8:L$66)</f>
        <v>14</v>
      </c>
    </row>
    <row r="57" spans="2:15" ht="14.25" customHeight="1">
      <c r="B57" s="22" t="s">
        <v>49</v>
      </c>
      <c r="C57" s="23">
        <v>4530</v>
      </c>
      <c r="D57" s="24">
        <v>167.24</v>
      </c>
      <c r="E57" s="23">
        <v>1511</v>
      </c>
      <c r="F57" s="23">
        <f t="shared" si="0"/>
        <v>38</v>
      </c>
      <c r="G57" s="23">
        <f t="shared" si="1"/>
        <v>12</v>
      </c>
      <c r="H57" s="23">
        <f t="shared" si="2"/>
        <v>37</v>
      </c>
      <c r="I57" s="88"/>
      <c r="J57" s="91"/>
      <c r="K57" s="94"/>
      <c r="L57" s="91"/>
      <c r="M57" s="87"/>
      <c r="N57" s="87"/>
      <c r="O57" s="87"/>
    </row>
    <row r="58" spans="2:15" ht="14.25" customHeight="1">
      <c r="B58" s="4" t="s">
        <v>50</v>
      </c>
      <c r="C58" s="5">
        <v>1848</v>
      </c>
      <c r="D58" s="6">
        <v>137.72</v>
      </c>
      <c r="E58" s="5">
        <v>637</v>
      </c>
      <c r="F58" s="5">
        <f t="shared" si="0"/>
        <v>55</v>
      </c>
      <c r="G58" s="5">
        <f t="shared" si="1"/>
        <v>19</v>
      </c>
      <c r="H58" s="5">
        <f t="shared" si="2"/>
        <v>57</v>
      </c>
      <c r="I58" s="88" t="s">
        <v>64</v>
      </c>
      <c r="J58" s="91">
        <v>7362</v>
      </c>
      <c r="K58" s="94">
        <f>SUM(D58:D59)</f>
        <v>336.28999999999996</v>
      </c>
      <c r="L58" s="91">
        <v>2845</v>
      </c>
      <c r="M58" s="85">
        <f>RANK(J58,J$8:J$66)</f>
        <v>15</v>
      </c>
      <c r="N58" s="85">
        <f>RANK(K58,K$8:K$66)</f>
        <v>10</v>
      </c>
      <c r="O58" s="85">
        <f>RANK(L58,L$8:L$66)</f>
        <v>15</v>
      </c>
    </row>
    <row r="59" spans="2:15" ht="14.25" customHeight="1">
      <c r="B59" s="13" t="s">
        <v>51</v>
      </c>
      <c r="C59" s="14">
        <v>6331</v>
      </c>
      <c r="D59" s="15">
        <v>198.57</v>
      </c>
      <c r="E59" s="14">
        <v>2285</v>
      </c>
      <c r="F59" s="14">
        <f t="shared" si="0"/>
        <v>26</v>
      </c>
      <c r="G59" s="14">
        <f t="shared" si="1"/>
        <v>7</v>
      </c>
      <c r="H59" s="14">
        <f t="shared" si="2"/>
        <v>23</v>
      </c>
      <c r="I59" s="88"/>
      <c r="J59" s="91"/>
      <c r="K59" s="94"/>
      <c r="L59" s="91"/>
      <c r="M59" s="87"/>
      <c r="N59" s="87"/>
      <c r="O59" s="87"/>
    </row>
    <row r="60" spans="2:15" ht="14.25" customHeight="1">
      <c r="B60" s="25" t="s">
        <v>56</v>
      </c>
      <c r="C60" s="26">
        <v>2672</v>
      </c>
      <c r="D60" s="27">
        <v>33.5</v>
      </c>
      <c r="E60" s="26">
        <v>1095</v>
      </c>
      <c r="F60" s="26">
        <f t="shared" si="0"/>
        <v>49</v>
      </c>
      <c r="G60" s="26">
        <f t="shared" si="1"/>
        <v>53</v>
      </c>
      <c r="H60" s="26">
        <f t="shared" si="2"/>
        <v>47</v>
      </c>
      <c r="I60" s="16" t="s">
        <v>56</v>
      </c>
      <c r="J60" s="17">
        <v>2581</v>
      </c>
      <c r="K60" s="18">
        <v>33.5</v>
      </c>
      <c r="L60" s="17">
        <v>1160</v>
      </c>
      <c r="M60" s="9">
        <f aca="true" t="shared" si="5" ref="M60:O63">RANK(J60,J$8:J$66)</f>
        <v>20</v>
      </c>
      <c r="N60" s="9">
        <f t="shared" si="5"/>
        <v>20</v>
      </c>
      <c r="O60" s="9">
        <f t="shared" si="5"/>
        <v>20</v>
      </c>
    </row>
    <row r="61" spans="2:15" ht="14.25" customHeight="1">
      <c r="B61" s="16" t="s">
        <v>57</v>
      </c>
      <c r="C61" s="17">
        <v>3804</v>
      </c>
      <c r="D61" s="18">
        <v>55.98</v>
      </c>
      <c r="E61" s="17">
        <v>1634</v>
      </c>
      <c r="F61" s="17">
        <f t="shared" si="0"/>
        <v>43</v>
      </c>
      <c r="G61" s="17">
        <f t="shared" si="1"/>
        <v>43</v>
      </c>
      <c r="H61" s="17">
        <f t="shared" si="2"/>
        <v>35</v>
      </c>
      <c r="I61" s="16" t="s">
        <v>57</v>
      </c>
      <c r="J61" s="17">
        <v>3486</v>
      </c>
      <c r="K61" s="18">
        <v>55.98</v>
      </c>
      <c r="L61" s="17">
        <v>1568</v>
      </c>
      <c r="M61" s="9">
        <f t="shared" si="5"/>
        <v>19</v>
      </c>
      <c r="N61" s="9">
        <f t="shared" si="5"/>
        <v>18</v>
      </c>
      <c r="O61" s="9">
        <f t="shared" si="5"/>
        <v>19</v>
      </c>
    </row>
    <row r="62" spans="2:15" ht="14.25" customHeight="1">
      <c r="B62" s="25" t="s">
        <v>58</v>
      </c>
      <c r="C62" s="26">
        <v>718</v>
      </c>
      <c r="D62" s="27">
        <v>13.69</v>
      </c>
      <c r="E62" s="26">
        <v>370</v>
      </c>
      <c r="F62" s="26">
        <f t="shared" si="0"/>
        <v>58</v>
      </c>
      <c r="G62" s="26">
        <f t="shared" si="1"/>
        <v>59</v>
      </c>
      <c r="H62" s="26">
        <f t="shared" si="2"/>
        <v>58</v>
      </c>
      <c r="I62" s="16" t="s">
        <v>58</v>
      </c>
      <c r="J62" s="17">
        <v>725</v>
      </c>
      <c r="K62" s="18">
        <v>13.69</v>
      </c>
      <c r="L62" s="17">
        <v>366</v>
      </c>
      <c r="M62" s="9">
        <f t="shared" si="5"/>
        <v>21</v>
      </c>
      <c r="N62" s="9">
        <f t="shared" si="5"/>
        <v>21</v>
      </c>
      <c r="O62" s="9">
        <f t="shared" si="5"/>
        <v>21</v>
      </c>
    </row>
    <row r="63" spans="2:15" ht="14.25" customHeight="1">
      <c r="B63" s="4" t="s">
        <v>52</v>
      </c>
      <c r="C63" s="5">
        <v>13194</v>
      </c>
      <c r="D63" s="6">
        <v>122.35</v>
      </c>
      <c r="E63" s="5">
        <v>5149</v>
      </c>
      <c r="F63" s="5">
        <f t="shared" si="0"/>
        <v>12</v>
      </c>
      <c r="G63" s="5">
        <f t="shared" si="1"/>
        <v>25</v>
      </c>
      <c r="H63" s="5">
        <f t="shared" si="2"/>
        <v>10</v>
      </c>
      <c r="I63" s="88" t="s">
        <v>63</v>
      </c>
      <c r="J63" s="89">
        <v>16904</v>
      </c>
      <c r="K63" s="90">
        <f>SUM(D63:D66)</f>
        <v>242.93</v>
      </c>
      <c r="L63" s="89">
        <v>6784</v>
      </c>
      <c r="M63" s="85">
        <f t="shared" si="5"/>
        <v>10</v>
      </c>
      <c r="N63" s="85">
        <f t="shared" si="5"/>
        <v>14</v>
      </c>
      <c r="O63" s="85">
        <f t="shared" si="5"/>
        <v>10</v>
      </c>
    </row>
    <row r="64" spans="2:15" ht="14.25" customHeight="1">
      <c r="B64" s="10" t="s">
        <v>53</v>
      </c>
      <c r="C64" s="11">
        <v>522</v>
      </c>
      <c r="D64" s="12">
        <v>18.55</v>
      </c>
      <c r="E64" s="11">
        <v>229</v>
      </c>
      <c r="F64" s="11">
        <f t="shared" si="0"/>
        <v>59</v>
      </c>
      <c r="G64" s="11">
        <f t="shared" si="1"/>
        <v>58</v>
      </c>
      <c r="H64" s="11">
        <f t="shared" si="2"/>
        <v>59</v>
      </c>
      <c r="I64" s="88"/>
      <c r="J64" s="89"/>
      <c r="K64" s="90"/>
      <c r="L64" s="89"/>
      <c r="M64" s="86"/>
      <c r="N64" s="86"/>
      <c r="O64" s="86"/>
    </row>
    <row r="65" spans="2:15" ht="14.25" customHeight="1">
      <c r="B65" s="10" t="s">
        <v>54</v>
      </c>
      <c r="C65" s="11">
        <v>2173</v>
      </c>
      <c r="D65" s="12">
        <v>52.39</v>
      </c>
      <c r="E65" s="11">
        <v>798</v>
      </c>
      <c r="F65" s="11">
        <f t="shared" si="0"/>
        <v>51</v>
      </c>
      <c r="G65" s="11">
        <f t="shared" si="1"/>
        <v>46</v>
      </c>
      <c r="H65" s="11">
        <f t="shared" si="2"/>
        <v>52</v>
      </c>
      <c r="I65" s="88"/>
      <c r="J65" s="89"/>
      <c r="K65" s="90"/>
      <c r="L65" s="89"/>
      <c r="M65" s="86"/>
      <c r="N65" s="86"/>
      <c r="O65" s="86"/>
    </row>
    <row r="66" spans="2:15" ht="14.25" customHeight="1" thickBot="1">
      <c r="B66" s="32" t="s">
        <v>55</v>
      </c>
      <c r="C66" s="33">
        <v>2156</v>
      </c>
      <c r="D66" s="34">
        <v>49.64</v>
      </c>
      <c r="E66" s="33">
        <v>792</v>
      </c>
      <c r="F66" s="33">
        <f t="shared" si="0"/>
        <v>52</v>
      </c>
      <c r="G66" s="33">
        <f t="shared" si="1"/>
        <v>47</v>
      </c>
      <c r="H66" s="33">
        <f t="shared" si="2"/>
        <v>53</v>
      </c>
      <c r="I66" s="99"/>
      <c r="J66" s="93"/>
      <c r="K66" s="98"/>
      <c r="L66" s="93"/>
      <c r="M66" s="92"/>
      <c r="N66" s="92"/>
      <c r="O66" s="92"/>
    </row>
    <row r="67" spans="2:15" ht="14.25" customHeight="1" thickTop="1">
      <c r="B67" s="51" t="s">
        <v>72</v>
      </c>
      <c r="C67" s="52">
        <f>SUM(C8:C66)</f>
        <v>761503</v>
      </c>
      <c r="D67" s="53">
        <f>SUM(D8:D66)</f>
        <v>6707.46</v>
      </c>
      <c r="E67" s="52">
        <f>SUM(E8:E66)</f>
        <v>257530</v>
      </c>
      <c r="F67" s="54" t="s">
        <v>73</v>
      </c>
      <c r="G67" s="54" t="s">
        <v>73</v>
      </c>
      <c r="H67" s="54" t="s">
        <v>73</v>
      </c>
      <c r="I67" s="55"/>
      <c r="J67" s="52">
        <f>SUM(J8:J66)</f>
        <v>742223</v>
      </c>
      <c r="K67" s="53">
        <f>SUM(K8:K66)</f>
        <v>6707.460000000002</v>
      </c>
      <c r="L67" s="52">
        <f>SUM(L8:L66)</f>
        <v>260864</v>
      </c>
      <c r="M67" s="54" t="s">
        <v>73</v>
      </c>
      <c r="N67" s="54" t="s">
        <v>73</v>
      </c>
      <c r="O67" s="54" t="s">
        <v>73</v>
      </c>
    </row>
    <row r="68" ht="14.25" customHeight="1">
      <c r="B68" s="1" t="s">
        <v>76</v>
      </c>
    </row>
    <row r="69" spans="2:5" ht="12">
      <c r="B69" s="1" t="s">
        <v>80</v>
      </c>
      <c r="C69" s="1"/>
      <c r="D69" s="1"/>
      <c r="E69" s="1"/>
    </row>
    <row r="72" ht="14.25">
      <c r="B72" s="35" t="s">
        <v>82</v>
      </c>
    </row>
    <row r="73" spans="2:15" ht="12">
      <c r="B73" s="76" t="s">
        <v>70</v>
      </c>
      <c r="C73" s="77"/>
      <c r="D73" s="77"/>
      <c r="E73" s="77"/>
      <c r="F73" s="77"/>
      <c r="G73" s="77"/>
      <c r="H73" s="78"/>
      <c r="I73" s="76" t="s">
        <v>71</v>
      </c>
      <c r="J73" s="77"/>
      <c r="K73" s="77"/>
      <c r="L73" s="77"/>
      <c r="M73" s="77"/>
      <c r="N73" s="77"/>
      <c r="O73" s="78"/>
    </row>
    <row r="74" spans="2:15" ht="12">
      <c r="B74" s="79" t="s">
        <v>69</v>
      </c>
      <c r="C74" s="65" t="s">
        <v>67</v>
      </c>
      <c r="D74" s="81" t="s">
        <v>68</v>
      </c>
      <c r="E74" s="65" t="s">
        <v>66</v>
      </c>
      <c r="F74" s="67" t="s">
        <v>75</v>
      </c>
      <c r="G74" s="68"/>
      <c r="H74" s="69"/>
      <c r="I74" s="83" t="s">
        <v>69</v>
      </c>
      <c r="J74" s="65" t="s">
        <v>67</v>
      </c>
      <c r="K74" s="81" t="s">
        <v>68</v>
      </c>
      <c r="L74" s="65" t="s">
        <v>66</v>
      </c>
      <c r="M74" s="67" t="s">
        <v>75</v>
      </c>
      <c r="N74" s="68"/>
      <c r="O74" s="69"/>
    </row>
    <row r="75" spans="2:15" ht="12">
      <c r="B75" s="80"/>
      <c r="C75" s="66"/>
      <c r="D75" s="82"/>
      <c r="E75" s="66"/>
      <c r="F75" s="49" t="s">
        <v>67</v>
      </c>
      <c r="G75" s="50" t="s">
        <v>68</v>
      </c>
      <c r="H75" s="49" t="s">
        <v>66</v>
      </c>
      <c r="I75" s="84"/>
      <c r="J75" s="66"/>
      <c r="K75" s="82"/>
      <c r="L75" s="66"/>
      <c r="M75" s="49" t="s">
        <v>67</v>
      </c>
      <c r="N75" s="50" t="s">
        <v>68</v>
      </c>
      <c r="O75" s="49" t="s">
        <v>66</v>
      </c>
    </row>
    <row r="76" spans="2:15" ht="18.75" customHeight="1">
      <c r="B76" s="37" t="s">
        <v>3</v>
      </c>
      <c r="C76" s="39">
        <v>194258</v>
      </c>
      <c r="D76" s="38">
        <v>530.35</v>
      </c>
      <c r="E76" s="39">
        <v>76457</v>
      </c>
      <c r="F76" s="44"/>
      <c r="G76" s="44"/>
      <c r="H76" s="44"/>
      <c r="I76" s="70" t="s">
        <v>3</v>
      </c>
      <c r="J76" s="61">
        <v>208613</v>
      </c>
      <c r="K76" s="72">
        <v>572.99</v>
      </c>
      <c r="L76" s="61">
        <v>81166</v>
      </c>
      <c r="M76" s="57"/>
      <c r="N76" s="57"/>
      <c r="O76" s="57"/>
    </row>
    <row r="77" spans="2:15" ht="18.75" customHeight="1">
      <c r="B77" s="36" t="s">
        <v>77</v>
      </c>
      <c r="C77" s="40">
        <v>14355</v>
      </c>
      <c r="D77" s="42">
        <v>42.64</v>
      </c>
      <c r="E77" s="56">
        <v>4709</v>
      </c>
      <c r="F77" s="45"/>
      <c r="G77" s="45"/>
      <c r="H77" s="45"/>
      <c r="I77" s="71"/>
      <c r="J77" s="62"/>
      <c r="K77" s="73"/>
      <c r="L77" s="62"/>
      <c r="M77" s="58"/>
      <c r="N77" s="58"/>
      <c r="O77" s="58"/>
    </row>
    <row r="78" spans="2:15" ht="19.5" customHeight="1">
      <c r="B78" s="37" t="s">
        <v>22</v>
      </c>
      <c r="C78" s="41">
        <v>143796</v>
      </c>
      <c r="D78" s="43">
        <v>543.48</v>
      </c>
      <c r="E78" s="41">
        <v>47724</v>
      </c>
      <c r="F78" s="46"/>
      <c r="G78" s="46"/>
      <c r="H78" s="46"/>
      <c r="I78" s="70" t="s">
        <v>22</v>
      </c>
      <c r="J78" s="63">
        <v>171485</v>
      </c>
      <c r="K78" s="74">
        <v>624.12</v>
      </c>
      <c r="L78" s="63">
        <v>55952</v>
      </c>
      <c r="M78" s="59"/>
      <c r="N78" s="59"/>
      <c r="O78" s="59"/>
    </row>
    <row r="79" spans="2:15" ht="18.75" customHeight="1">
      <c r="B79" s="36" t="s">
        <v>78</v>
      </c>
      <c r="C79" s="40">
        <v>27689</v>
      </c>
      <c r="D79" s="42">
        <v>80.64</v>
      </c>
      <c r="E79" s="40">
        <v>8228</v>
      </c>
      <c r="F79" s="45"/>
      <c r="G79" s="45"/>
      <c r="H79" s="45"/>
      <c r="I79" s="71"/>
      <c r="J79" s="64"/>
      <c r="K79" s="75"/>
      <c r="L79" s="64"/>
      <c r="M79" s="60"/>
      <c r="N79" s="60"/>
      <c r="O79" s="60"/>
    </row>
    <row r="80" ht="12">
      <c r="B80" s="1" t="s">
        <v>83</v>
      </c>
    </row>
    <row r="81" spans="2:5" ht="12">
      <c r="B81" s="1" t="s">
        <v>79</v>
      </c>
      <c r="C81" s="1"/>
      <c r="D81" s="1"/>
      <c r="E81" s="1"/>
    </row>
  </sheetData>
  <sheetProtection/>
  <mergeCells count="143">
    <mergeCell ref="K51:K52"/>
    <mergeCell ref="I51:I52"/>
    <mergeCell ref="K63:K66"/>
    <mergeCell ref="K53:K55"/>
    <mergeCell ref="J63:J66"/>
    <mergeCell ref="J51:J52"/>
    <mergeCell ref="J53:J55"/>
    <mergeCell ref="I63:I66"/>
    <mergeCell ref="I58:I59"/>
    <mergeCell ref="I53:I55"/>
    <mergeCell ref="K47:K48"/>
    <mergeCell ref="K33:K35"/>
    <mergeCell ref="F6:H6"/>
    <mergeCell ref="I6:I7"/>
    <mergeCell ref="J6:J7"/>
    <mergeCell ref="K6:K7"/>
    <mergeCell ref="J16:J20"/>
    <mergeCell ref="K16:K20"/>
    <mergeCell ref="J21:J26"/>
    <mergeCell ref="I47:I48"/>
    <mergeCell ref="K8:K15"/>
    <mergeCell ref="E6:E7"/>
    <mergeCell ref="I45:I46"/>
    <mergeCell ref="I16:I20"/>
    <mergeCell ref="I21:I26"/>
    <mergeCell ref="I27:I29"/>
    <mergeCell ref="I38:I43"/>
    <mergeCell ref="I30:I32"/>
    <mergeCell ref="I8:I15"/>
    <mergeCell ref="I33:I35"/>
    <mergeCell ref="J47:J48"/>
    <mergeCell ref="K45:K46"/>
    <mergeCell ref="B6:B7"/>
    <mergeCell ref="B5:H5"/>
    <mergeCell ref="M6:O6"/>
    <mergeCell ref="I5:O5"/>
    <mergeCell ref="L6:L7"/>
    <mergeCell ref="C6:C7"/>
    <mergeCell ref="D6:D7"/>
    <mergeCell ref="J8:J15"/>
    <mergeCell ref="M63:M66"/>
    <mergeCell ref="M51:M52"/>
    <mergeCell ref="M53:M55"/>
    <mergeCell ref="I56:I57"/>
    <mergeCell ref="M33:M35"/>
    <mergeCell ref="M45:M46"/>
    <mergeCell ref="J58:J59"/>
    <mergeCell ref="K56:K57"/>
    <mergeCell ref="L45:L46"/>
    <mergeCell ref="L47:L48"/>
    <mergeCell ref="K58:K59"/>
    <mergeCell ref="J56:J57"/>
    <mergeCell ref="N63:N66"/>
    <mergeCell ref="N51:N52"/>
    <mergeCell ref="N53:N55"/>
    <mergeCell ref="N45:N46"/>
    <mergeCell ref="N56:N57"/>
    <mergeCell ref="N58:N59"/>
    <mergeCell ref="N47:N48"/>
    <mergeCell ref="L58:L59"/>
    <mergeCell ref="L53:L55"/>
    <mergeCell ref="N33:N35"/>
    <mergeCell ref="M56:M57"/>
    <mergeCell ref="M47:M48"/>
    <mergeCell ref="M38:M43"/>
    <mergeCell ref="N38:N43"/>
    <mergeCell ref="L33:L35"/>
    <mergeCell ref="M58:M59"/>
    <mergeCell ref="L38:L43"/>
    <mergeCell ref="O58:O59"/>
    <mergeCell ref="O63:O66"/>
    <mergeCell ref="O53:O55"/>
    <mergeCell ref="L30:L32"/>
    <mergeCell ref="L63:L66"/>
    <mergeCell ref="O33:O35"/>
    <mergeCell ref="O45:O46"/>
    <mergeCell ref="O47:O48"/>
    <mergeCell ref="L56:L57"/>
    <mergeCell ref="O16:O20"/>
    <mergeCell ref="M8:M15"/>
    <mergeCell ref="N8:N15"/>
    <mergeCell ref="L8:L15"/>
    <mergeCell ref="O8:O15"/>
    <mergeCell ref="O56:O57"/>
    <mergeCell ref="M30:M32"/>
    <mergeCell ref="N30:N32"/>
    <mergeCell ref="L51:L52"/>
    <mergeCell ref="M16:M20"/>
    <mergeCell ref="N16:N20"/>
    <mergeCell ref="L16:L20"/>
    <mergeCell ref="J27:J29"/>
    <mergeCell ref="K27:K29"/>
    <mergeCell ref="O51:O52"/>
    <mergeCell ref="L21:L26"/>
    <mergeCell ref="K38:K43"/>
    <mergeCell ref="J33:J35"/>
    <mergeCell ref="J45:J46"/>
    <mergeCell ref="J30:J32"/>
    <mergeCell ref="K30:K32"/>
    <mergeCell ref="O21:O26"/>
    <mergeCell ref="N27:N29"/>
    <mergeCell ref="L27:L29"/>
    <mergeCell ref="O27:O29"/>
    <mergeCell ref="M27:M29"/>
    <mergeCell ref="K21:K26"/>
    <mergeCell ref="M21:M26"/>
    <mergeCell ref="N21:N26"/>
    <mergeCell ref="O38:O43"/>
    <mergeCell ref="O30:O32"/>
    <mergeCell ref="I36:I37"/>
    <mergeCell ref="J36:J37"/>
    <mergeCell ref="K36:K37"/>
    <mergeCell ref="M36:M37"/>
    <mergeCell ref="N36:N37"/>
    <mergeCell ref="L36:L37"/>
    <mergeCell ref="O36:O37"/>
    <mergeCell ref="J38:J43"/>
    <mergeCell ref="B73:H73"/>
    <mergeCell ref="I73:O73"/>
    <mergeCell ref="B74:B75"/>
    <mergeCell ref="C74:C75"/>
    <mergeCell ref="D74:D75"/>
    <mergeCell ref="E74:E75"/>
    <mergeCell ref="F74:H74"/>
    <mergeCell ref="I74:I75"/>
    <mergeCell ref="J74:J75"/>
    <mergeCell ref="K74:K75"/>
    <mergeCell ref="L74:L75"/>
    <mergeCell ref="M74:O74"/>
    <mergeCell ref="I76:I77"/>
    <mergeCell ref="I78:I79"/>
    <mergeCell ref="J76:J77"/>
    <mergeCell ref="J78:J79"/>
    <mergeCell ref="K76:K77"/>
    <mergeCell ref="K78:K79"/>
    <mergeCell ref="M76:M77"/>
    <mergeCell ref="M78:M79"/>
    <mergeCell ref="N76:N77"/>
    <mergeCell ref="N78:N79"/>
    <mergeCell ref="O76:O77"/>
    <mergeCell ref="O78:O79"/>
    <mergeCell ref="L76:L77"/>
    <mergeCell ref="L78:L79"/>
  </mergeCells>
  <printOptions/>
  <pageMargins left="0.5905511811023623" right="0.3937007874015748" top="0.7874015748031497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infom02040019</dc:creator>
  <cp:keywords/>
  <dc:description/>
  <cp:lastModifiedBy>infoma-0903-0002</cp:lastModifiedBy>
  <cp:lastPrinted>2011-09-30T06:18:00Z</cp:lastPrinted>
  <dcterms:created xsi:type="dcterms:W3CDTF">2003-04-24T04:12:05Z</dcterms:created>
  <dcterms:modified xsi:type="dcterms:W3CDTF">2011-10-27T01:17:48Z</dcterms:modified>
  <cp:category/>
  <cp:version/>
  <cp:contentType/>
  <cp:contentStatus/>
</cp:coreProperties>
</file>